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H:\CONTRATOS\ARL UDEC\MATRICES DE PELIGROS V_3\"/>
    </mc:Choice>
  </mc:AlternateContent>
  <xr:revisionPtr revIDLastSave="0" documentId="13_ncr:1_{C4FD70DF-DBC2-4D10-A9B8-91E621E91AF9}" xr6:coauthVersionLast="36" xr6:coauthVersionMax="47" xr10:uidLastSave="{00000000-0000-0000-0000-000000000000}"/>
  <bookViews>
    <workbookView showSheetTabs="0" xWindow="0" yWindow="0" windowWidth="13890" windowHeight="5955" tabRatio="873" activeTab="1" xr2:uid="{00000000-000D-0000-FFFF-FFFF00000000}"/>
  </bookViews>
  <sheets>
    <sheet name="MENÚ" sheetId="8" r:id="rId1"/>
    <sheet name="MATRIZ" sheetId="1" r:id="rId2"/>
    <sheet name="Valoracion del riesgo" sheetId="2" r:id="rId3"/>
    <sheet name="Tabla de peligros" sheetId="3" r:id="rId4"/>
    <sheet name="PELIGROS HIGIENICOS" sheetId="4" r:id="rId5"/>
    <sheet name="Control Cambios Registro " sheetId="7" r:id="rId6"/>
  </sheets>
  <externalReferences>
    <externalReference r:id="rId7"/>
  </externalReferences>
  <definedNames>
    <definedName name="_xlnm._FilterDatabase" localSheetId="1" hidden="1">MATRIZ!$B$9:$E$71</definedName>
    <definedName name="_xlnm.Print_Area" localSheetId="1">MATRIZ!$A$1:$AE$85</definedName>
    <definedName name="_xlnm.Print_Area" localSheetId="4">'PELIGROS HIGIENICOS'!$A$1:$D$82</definedName>
    <definedName name="_xlnm.Print_Area" localSheetId="3">'Tabla de peligros'!$A$1:$J$42</definedName>
    <definedName name="_xlnm.Print_Area" localSheetId="2">'Valoracion del riesgo'!$A$1:$L$54</definedName>
    <definedName name="Naturales">[1]Parametros!$A$2:$A$8</definedName>
    <definedName name="Sociales">[1]Parametros!$C$2:$C$8</definedName>
    <definedName name="Tecnologicos">[1]Parametros!$B$2:$B$13</definedName>
    <definedName name="_xlnm.Print_Titles" localSheetId="1">MATRIZ!$2:$5</definedName>
    <definedName name="_xlnm.Print_Titles" localSheetId="4">'PELIGROS HIGIENICOS'!$2:$5</definedName>
    <definedName name="_xlnm.Print_Titles" localSheetId="3">'Tabla de peligros'!$2:$5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Q70" i="1" l="1"/>
  <c r="T70" i="1" s="1"/>
  <c r="U70" i="1" s="1"/>
  <c r="V70" i="1" s="1"/>
  <c r="Q69" i="1"/>
  <c r="R69" i="1" s="1"/>
  <c r="Q68" i="1"/>
  <c r="T68" i="1" s="1"/>
  <c r="U68" i="1" s="1"/>
  <c r="V68" i="1" s="1"/>
  <c r="Q67" i="1"/>
  <c r="R67" i="1" s="1"/>
  <c r="Q66" i="1"/>
  <c r="T66" i="1" s="1"/>
  <c r="U66" i="1" s="1"/>
  <c r="V66" i="1" s="1"/>
  <c r="Q65" i="1"/>
  <c r="T65" i="1" s="1"/>
  <c r="U65" i="1" s="1"/>
  <c r="V65" i="1" s="1"/>
  <c r="Q64" i="1"/>
  <c r="R64" i="1" s="1"/>
  <c r="Q63" i="1"/>
  <c r="T63" i="1" s="1"/>
  <c r="U63" i="1" s="1"/>
  <c r="V63" i="1" s="1"/>
  <c r="Q62" i="1"/>
  <c r="T62" i="1" s="1"/>
  <c r="U62" i="1" s="1"/>
  <c r="V62" i="1" s="1"/>
  <c r="V61" i="1"/>
  <c r="Q60" i="1"/>
  <c r="T60" i="1" s="1"/>
  <c r="U60" i="1" s="1"/>
  <c r="V60" i="1" s="1"/>
  <c r="Q59" i="1"/>
  <c r="T59" i="1" s="1"/>
  <c r="U59" i="1" s="1"/>
  <c r="V59" i="1" s="1"/>
  <c r="Q58" i="1"/>
  <c r="T58" i="1" s="1"/>
  <c r="U58" i="1" s="1"/>
  <c r="V58" i="1" s="1"/>
  <c r="Q57" i="1"/>
  <c r="R57" i="1" s="1"/>
  <c r="Q56" i="1"/>
  <c r="T56" i="1" s="1"/>
  <c r="U56" i="1" s="1"/>
  <c r="V56" i="1" s="1"/>
  <c r="Q55" i="1"/>
  <c r="R55" i="1" s="1"/>
  <c r="Q54" i="1"/>
  <c r="T54" i="1" s="1"/>
  <c r="U54" i="1" s="1"/>
  <c r="V54" i="1" s="1"/>
  <c r="Q53" i="1"/>
  <c r="T53" i="1" s="1"/>
  <c r="U53" i="1" s="1"/>
  <c r="V53" i="1" s="1"/>
  <c r="Q52" i="1"/>
  <c r="T52" i="1" s="1"/>
  <c r="U52" i="1" s="1"/>
  <c r="V52" i="1" s="1"/>
  <c r="Q51" i="1"/>
  <c r="T51" i="1" s="1"/>
  <c r="U51" i="1" s="1"/>
  <c r="V51" i="1" s="1"/>
  <c r="Q50" i="1"/>
  <c r="T50" i="1" s="1"/>
  <c r="U50" i="1" s="1"/>
  <c r="V50" i="1" s="1"/>
  <c r="V49" i="1"/>
  <c r="Q48" i="1"/>
  <c r="T48" i="1" s="1"/>
  <c r="U48" i="1" s="1"/>
  <c r="V48" i="1" s="1"/>
  <c r="Q47" i="1"/>
  <c r="T47" i="1" s="1"/>
  <c r="U47" i="1" s="1"/>
  <c r="V47" i="1" s="1"/>
  <c r="Q46" i="1"/>
  <c r="T46" i="1" s="1"/>
  <c r="U46" i="1" s="1"/>
  <c r="V46" i="1" s="1"/>
  <c r="Q45" i="1"/>
  <c r="R45" i="1" s="1"/>
  <c r="Q44" i="1"/>
  <c r="Q43" i="1"/>
  <c r="R43" i="1" s="1"/>
  <c r="Q42" i="1"/>
  <c r="T42" i="1" s="1"/>
  <c r="U42" i="1" s="1"/>
  <c r="V42" i="1" s="1"/>
  <c r="Q41" i="1"/>
  <c r="T41" i="1" s="1"/>
  <c r="U41" i="1" s="1"/>
  <c r="V41" i="1" s="1"/>
  <c r="Q40" i="1"/>
  <c r="Q39" i="1"/>
  <c r="T39" i="1" s="1"/>
  <c r="U39" i="1" s="1"/>
  <c r="V39" i="1" s="1"/>
  <c r="Q38" i="1"/>
  <c r="T38" i="1" s="1"/>
  <c r="U38" i="1" s="1"/>
  <c r="V38" i="1" s="1"/>
  <c r="Q37" i="1"/>
  <c r="R37" i="1" s="1"/>
  <c r="Q36" i="1"/>
  <c r="T36" i="1" s="1"/>
  <c r="U36" i="1" s="1"/>
  <c r="V36" i="1" s="1"/>
  <c r="Q35" i="1"/>
  <c r="R35" i="1" s="1"/>
  <c r="Q34" i="1"/>
  <c r="T34" i="1" s="1"/>
  <c r="U34" i="1" s="1"/>
  <c r="V34" i="1" s="1"/>
  <c r="Q33" i="1"/>
  <c r="T33" i="1" s="1"/>
  <c r="U33" i="1" s="1"/>
  <c r="V33" i="1" s="1"/>
  <c r="Q32" i="1"/>
  <c r="T32" i="1" s="1"/>
  <c r="U32" i="1" s="1"/>
  <c r="V32" i="1" s="1"/>
  <c r="Q31" i="1"/>
  <c r="T31" i="1" s="1"/>
  <c r="U31" i="1" s="1"/>
  <c r="V31" i="1" s="1"/>
  <c r="Q30" i="1"/>
  <c r="T30" i="1" s="1"/>
  <c r="U30" i="1" s="1"/>
  <c r="V30" i="1" s="1"/>
  <c r="V29" i="1"/>
  <c r="Q27" i="1"/>
  <c r="T27" i="1" s="1"/>
  <c r="U27" i="1" s="1"/>
  <c r="V27" i="1" s="1"/>
  <c r="Q26" i="1"/>
  <c r="T26" i="1" s="1"/>
  <c r="U26" i="1" s="1"/>
  <c r="V26" i="1" s="1"/>
  <c r="Q25" i="1"/>
  <c r="T25" i="1" s="1"/>
  <c r="U25" i="1" s="1"/>
  <c r="V25" i="1" s="1"/>
  <c r="Q24" i="1"/>
  <c r="R24" i="1" s="1"/>
  <c r="Q23" i="1"/>
  <c r="T23" i="1" s="1"/>
  <c r="U23" i="1" s="1"/>
  <c r="V23" i="1" s="1"/>
  <c r="Q22" i="1"/>
  <c r="R22" i="1" s="1"/>
  <c r="Q21" i="1"/>
  <c r="T21" i="1" s="1"/>
  <c r="U21" i="1" s="1"/>
  <c r="V21" i="1" s="1"/>
  <c r="Q20" i="1"/>
  <c r="T20" i="1" s="1"/>
  <c r="U20" i="1" s="1"/>
  <c r="V20" i="1" s="1"/>
  <c r="Q19" i="1"/>
  <c r="T19" i="1" s="1"/>
  <c r="U19" i="1" s="1"/>
  <c r="V19" i="1" s="1"/>
  <c r="Q18" i="1"/>
  <c r="T18" i="1" s="1"/>
  <c r="U18" i="1" s="1"/>
  <c r="V18" i="1" s="1"/>
  <c r="Q17" i="1"/>
  <c r="T17" i="1" s="1"/>
  <c r="U17" i="1" s="1"/>
  <c r="V17" i="1" s="1"/>
  <c r="Q16" i="1"/>
  <c r="R16" i="1" s="1"/>
  <c r="Q15" i="1"/>
  <c r="T15" i="1" s="1"/>
  <c r="U15" i="1" s="1"/>
  <c r="V15" i="1" s="1"/>
  <c r="Q14" i="1"/>
  <c r="R14" i="1" s="1"/>
  <c r="Q13" i="1"/>
  <c r="T13" i="1" s="1"/>
  <c r="U13" i="1" s="1"/>
  <c r="V13" i="1" s="1"/>
  <c r="T12" i="1"/>
  <c r="U12" i="1" s="1"/>
  <c r="V12" i="1" s="1"/>
  <c r="R12" i="1"/>
  <c r="Q11" i="1"/>
  <c r="R11" i="1" s="1"/>
  <c r="T40" i="1" l="1"/>
  <c r="U40" i="1" s="1"/>
  <c r="V40" i="1" s="1"/>
  <c r="R40" i="1"/>
  <c r="T44" i="1"/>
  <c r="U44" i="1" s="1"/>
  <c r="V44" i="1" s="1"/>
  <c r="R44" i="1"/>
  <c r="R27" i="1"/>
  <c r="R15" i="1"/>
  <c r="T57" i="1"/>
  <c r="U57" i="1" s="1"/>
  <c r="V57" i="1" s="1"/>
  <c r="T64" i="1"/>
  <c r="U64" i="1" s="1"/>
  <c r="V64" i="1" s="1"/>
  <c r="T16" i="1"/>
  <c r="U16" i="1" s="1"/>
  <c r="V16" i="1" s="1"/>
  <c r="R52" i="1"/>
  <c r="R34" i="1"/>
  <c r="T11" i="1"/>
  <c r="U11" i="1" s="1"/>
  <c r="V11" i="1" s="1"/>
  <c r="R36" i="1"/>
  <c r="R42" i="1"/>
  <c r="R48" i="1"/>
  <c r="R54" i="1"/>
  <c r="R60" i="1"/>
  <c r="R66" i="1"/>
  <c r="R19" i="1"/>
  <c r="R13" i="1"/>
  <c r="T22" i="1"/>
  <c r="U22" i="1" s="1"/>
  <c r="V22" i="1" s="1"/>
  <c r="T14" i="1"/>
  <c r="U14" i="1" s="1"/>
  <c r="V14" i="1" s="1"/>
  <c r="R23" i="1"/>
  <c r="T37" i="1"/>
  <c r="U37" i="1" s="1"/>
  <c r="V37" i="1" s="1"/>
  <c r="T45" i="1"/>
  <c r="U45" i="1" s="1"/>
  <c r="V45" i="1" s="1"/>
  <c r="T55" i="1"/>
  <c r="U55" i="1" s="1"/>
  <c r="V55" i="1" s="1"/>
  <c r="T67" i="1"/>
  <c r="U67" i="1" s="1"/>
  <c r="V67" i="1" s="1"/>
  <c r="R56" i="1"/>
  <c r="R65" i="1"/>
  <c r="T24" i="1"/>
  <c r="U24" i="1" s="1"/>
  <c r="V24" i="1" s="1"/>
  <c r="T35" i="1"/>
  <c r="U35" i="1" s="1"/>
  <c r="V35" i="1" s="1"/>
  <c r="T43" i="1"/>
  <c r="U43" i="1" s="1"/>
  <c r="V43" i="1" s="1"/>
  <c r="T69" i="1"/>
  <c r="U69" i="1" s="1"/>
  <c r="V69" i="1" s="1"/>
  <c r="R21" i="1"/>
  <c r="R32" i="1"/>
  <c r="R18" i="1"/>
  <c r="R26" i="1"/>
  <c r="R31" i="1"/>
  <c r="R39" i="1"/>
  <c r="R47" i="1"/>
  <c r="R51" i="1"/>
  <c r="R59" i="1"/>
  <c r="R63" i="1"/>
  <c r="R68" i="1"/>
  <c r="R20" i="1"/>
  <c r="R33" i="1"/>
  <c r="R41" i="1"/>
  <c r="R53" i="1"/>
  <c r="R17" i="1"/>
  <c r="R25" i="1"/>
  <c r="R30" i="1"/>
  <c r="R38" i="1"/>
  <c r="R46" i="1"/>
  <c r="R50" i="1"/>
  <c r="R58" i="1"/>
  <c r="R62" i="1"/>
  <c r="R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Edwin Julian Garzon Angarita</author>
    <author>Paolita y John</author>
  </authors>
  <commentList>
    <comment ref="B9" authorId="0" shapeId="0" xr:uid="{00000000-0006-0000-0000-000001000000}">
      <text>
        <r>
          <rPr>
            <b/>
            <sz val="9"/>
            <color indexed="81"/>
            <rFont val="Tahoma"/>
            <family val="2"/>
          </rPr>
          <t>ADMINISTRATIVO
OPERATIVO
ASISTENCIAL</t>
        </r>
      </text>
    </comment>
    <comment ref="L9" authorId="1" shapeId="0" xr:uid="{00000000-0006-0000-0000-00000200000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xr:uid="{00000000-0006-0000-0000-00000300000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xr:uid="{00000000-0006-0000-0000-00000400000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xr:uid="{00000000-0006-0000-0000-00000500000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xr:uid="{00000000-0006-0000-0000-00000600000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xr:uid="{00000000-0006-0000-0000-00000700000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xr:uid="{00000000-0006-0000-0000-00000800000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xr:uid="{00000000-0006-0000-0000-000009000000}">
      <text>
        <r>
          <rPr>
            <sz val="12"/>
            <color indexed="81"/>
            <rFont val="Arial"/>
            <family val="2"/>
          </rPr>
          <t>I No aceptable
II No aceptable
III Aceptable
IV Aceptable</t>
        </r>
      </text>
    </comment>
    <comment ref="V10" authorId="1" shapeId="0" xr:uid="{00000000-0006-0000-0000-00000A000000}">
      <text>
        <r>
          <rPr>
            <sz val="12"/>
            <color indexed="81"/>
            <rFont val="Arial"/>
            <family val="2"/>
          </rPr>
          <t>I No aceptable
II No aceptable
III Aceptable
IV Aceptable</t>
        </r>
      </text>
    </comment>
    <comment ref="Z10" authorId="1" shapeId="0" xr:uid="{00000000-0006-0000-0000-00000B00000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xr:uid="{00000000-0006-0000-0000-00000C00000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xr:uid="{00000000-0006-0000-0000-00000D00000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xr:uid="{00000000-0006-0000-0000-00000E00000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xr:uid="{00000000-0006-0000-0000-00000F00000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<sst xmlns="http://schemas.openxmlformats.org/spreadsheetml/2006/main" count="1640" uniqueCount="543">
  <si>
    <t>MENÚ DE NAVEGACIÓN</t>
  </si>
  <si>
    <t>GESTIÓN DE PELIGROS EN LA UNIVERSIDAD DE CUNDINAMARCA</t>
  </si>
  <si>
    <t xml:space="preserve">  </t>
  </si>
  <si>
    <t>MACROPROCESO ESTRATÉGICO</t>
  </si>
  <si>
    <t>CÓDIGO: ESG-SST-r008</t>
  </si>
  <si>
    <t>GESTIÓN SISTEMAS INTEGRADOS</t>
  </si>
  <si>
    <t>VERSIÓN: 3</t>
  </si>
  <si>
    <t>MATRIZ DE IDENTIFICACION Y CONTROL DE PELIGROS</t>
  </si>
  <si>
    <t>VIGENCIA: 2022-11-28</t>
  </si>
  <si>
    <t>PÁGINA: 1 de 6</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</si>
  <si>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</si>
  <si>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</si>
  <si>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</si>
  <si>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</si>
  <si>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</si>
  <si>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</si>
  <si>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</si>
  <si>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</si>
  <si>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</si>
  <si>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</si>
  <si>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</si>
  <si>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</si>
  <si>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</si>
  <si>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</si>
  <si>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</si>
  <si>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</si>
  <si>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</si>
  <si>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</si>
  <si>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</si>
  <si>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</si>
  <si>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</si>
  <si>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</si>
  <si>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</si>
  <si>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</si>
  <si>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</si>
  <si>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</si>
  <si>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</si>
  <si>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</si>
  <si>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</si>
  <si>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</si>
  <si>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</si>
  <si>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</si>
  <si>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</si>
  <si>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</si>
  <si>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</si>
  <si>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</si>
  <si>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APOYO</t>
  </si>
  <si>
    <t>APOYO ACADEMICO</t>
  </si>
  <si>
    <t>MANTENIMIENTO</t>
  </si>
  <si>
    <t>ACTIVIDADES OPERATIVAS Y DE MANTENIMIENTO EN TODA LA UNIDAD AGROAMBIENTAL</t>
  </si>
  <si>
    <t>alimentacion de las esecies pecuarias,aseo areas pecuarias, mantenimiento de cercas y areas perimetrales,manejo y matenimiento  fuentes hidricas  y aguas de  riego, administracion de tratamientos medicos a semovientes , manejo de semovientes, manejo de equipos de uso agropecuarios,apliacion de agroquimicos,control de maleza, manual y mecanico, cargue y descargue de insumos agropecuarios, Reparacion y mantenimiento de infraestructura, procesos de cosecha, translado de animales, control de plagas en semovientes, realizacion de podas, ordeño, pesaje de semovientes, identificacion de semovientes,mantenimiento de herramientas manuales ,compostajerealizar drenajes, herreria, manejo de cercar electricas ,mantenimiento de cercas perimetrales,mantenimiento ,fertilizacion,beneficio de cafe, sacrificio por requerimiento</t>
  </si>
  <si>
    <t>X</t>
  </si>
  <si>
    <t>EXPOSICION A  HONGOS, BACTERIAS   FLUIDOS Y ESCREMENTOS</t>
  </si>
  <si>
    <t>BIOOLOGICO</t>
  </si>
  <si>
    <t xml:space="preserve"> GASTROENTERITIS, DOLOR ESTOMACAL, </t>
  </si>
  <si>
    <t>NO OBSERVADOS</t>
  </si>
  <si>
    <t>LIMPIEZA Y DESINFECCION CONTROL PERIODICO DE LOS BAÑOS 
CULTURA DE LAVADO DE MANOS</t>
  </si>
  <si>
    <t xml:space="preserve"> USO DE ELEMENTO DE PROTECCIÓN (EPP) TAPABOCAS, GUANTES (CUANDO LA ACTIVIDAD LO REQUIERA)
SEÑALIZACIÓN DE LAVADO DE MANOS 
SENSIBILIZACIONES DE AUTOCUIDADO Y CAMPAÑAS 
EVALUACIONES MÉDICAS PERIÓDICAS
 PROGRAMAS DE PROMOCIÓN Y DETECCIÓN  
 INSPECCIONES PERIODICAS.</t>
  </si>
  <si>
    <t>PARASITOSIS</t>
  </si>
  <si>
    <t>si</t>
  </si>
  <si>
    <t>NINGUNO</t>
  </si>
  <si>
    <t xml:space="preserve">BRINDAR CAPACITACION EN RIESGO BIOLOGICO,  EN  ESTILOS DE VIDA SALUDABLE    EN FOCADO EN LAVADO DE MANOS E HIGIENE PERSONAL  Y PREVENCION DE ENFERMEDADES VIRALES Y CONTAGIOSAS. </t>
  </si>
  <si>
    <t>alimentacion de las esecies pecuarias,aseo areas pecuarias, mantenimiento de cercas y areas perimetrales,manejo y matenimiento  fuentes hidricas  y aguas de  riego, administracion de tratamientos medicos a semovientes , manejo de semovientes, manejo de equipos de uso agropecuarios,apliacion de agroquimicos,control de maleza, manual y mecanico, cargue y descargue de insumos agropecuarios, Reparacion y mantenimiento de infraestructura, procesos de cosecha, translado de animales, control de plagas en semovientes, realizacion de podas, ordeño, pesaje de semovientes, identificacion de semovientes,mantenimiento de herramientas manuales ,compostajerealizar drenajes, herreria, manejo de cercar electricas ,mantenimiento de cercas perimetrales,mantenimiento  y manejo de apicultura fertilizacion,beneficio de cafe, sacrificio por requerimiento</t>
  </si>
  <si>
    <t>EXPOSICION A PICADURAS , MORDEDURAS</t>
  </si>
  <si>
    <t>PRURITO,DOLOR, EDEMA</t>
  </si>
  <si>
    <t xml:space="preserve">FUMIGACION </t>
  </si>
  <si>
    <t>USO DEUNIFORME BOTAS</t>
  </si>
  <si>
    <t>REACCIONES ALERGICAS</t>
  </si>
  <si>
    <t>BRINDAR CAPACITACION FRENTE A RIESGO BIOLOGICO PICADURAS MORDEDURAS Y AUTOCUIDADO</t>
  </si>
  <si>
    <t>EXPOSICION A RUIDO</t>
  </si>
  <si>
    <t>FISICO</t>
  </si>
  <si>
    <t xml:space="preserve">DOLOR, TINITUS </t>
  </si>
  <si>
    <t xml:space="preserve">MANTENIMIENTO DE LAS HERRAMIENTAS </t>
  </si>
  <si>
    <t>LABOR EN ESPACIO AL AIRE LIBRE</t>
  </si>
  <si>
    <t>USO DE ELEMENTOS DE PROTECCION (EPP) TAPAOIDOS,</t>
  </si>
  <si>
    <t>HIPOACUSIA</t>
  </si>
  <si>
    <t xml:space="preserve">EJECUCION DE MEDICIONES AMBIENTALES </t>
  </si>
  <si>
    <t>CAPACITACION  CAPACITACION A LOS FUNCIONARIOS  DE LOS RIESGOS QUE ESTAN  EXPUESTOS,EFECTOS MEDIDAS DE PREVENCION, IMPORTANCIA  E USO  DE ELEMENTO  DE PROTECCION PERSONAL</t>
  </si>
  <si>
    <t xml:space="preserve">EXPOSICION A  VIBRACION DURANTE LA JORNADA LABORAL  </t>
  </si>
  <si>
    <t>LUMBALGIAS, HERNIAS</t>
  </si>
  <si>
    <t>MATENIMIENTO DE HERRAMIENTAS</t>
  </si>
  <si>
    <t>CAPACITACON FRENTE AL USO DE HERRAMIENTAS  MANUALES</t>
  </si>
  <si>
    <t>LESION RAQUIDEA</t>
  </si>
  <si>
    <t xml:space="preserve">SUSTITUIR LAS HERRAMIENTAS QUE GENEREN MAYOR VRBRACION </t>
  </si>
  <si>
    <t>BRIN DAR CAPACITACION A LOS FUNCIONARIOS   FRENTE AL RIESGO FISICO</t>
  </si>
  <si>
    <t>EXPOSICION A  RADIACIONES NO IONIZANTES ( SOL)</t>
  </si>
  <si>
    <t>ENROJECIMIENTO, ERITEMA</t>
  </si>
  <si>
    <t>AREAS CON POLISOMBRAS</t>
  </si>
  <si>
    <t>USO DE ELEMENTOS DE PROTECCION (EPP) , UNIFORME, GORRO.</t>
  </si>
  <si>
    <t>QUEMADURAS</t>
  </si>
  <si>
    <t xml:space="preserve">CAPACITACION  CAPACITACIO A LOS FUNCIONARIOS   FRENTE AL RIESGO FISICO  Y LA IMPORTANCIA DEL USO DE ELEMENTOS DE PROTECION PERSONAL </t>
  </si>
  <si>
    <t>EXPOSICION A POLVOS ORGÁNICOS INORGÁNICOS Y MATERIAL PARTICULADO.</t>
  </si>
  <si>
    <t>QUIMICO</t>
  </si>
  <si>
    <t xml:space="preserve">RINITIS ALERGICA </t>
  </si>
  <si>
    <t>USO DE EPP, MONOGAFAS ,  DELANTAL, GUANTES</t>
  </si>
  <si>
    <t>ENFERMEDAD ALERGICA RESPIRATORIA</t>
  </si>
  <si>
    <t xml:space="preserve">
CAPACITACIÓN:  SOBRE RIESGO QUIMICO, EFECTOS, IMPORTANCIA Y USO DE ELEMENTOS DE PROTECCION PERSONAL , AUTOCUIDADO ELEMENTOS DE PROTECCIÓN PERSONAL.
</t>
  </si>
  <si>
    <t>EXPOSICION A LÍQUIDOS (NIEBLAS Y ROCÍOS), GASES Y VAPORES</t>
  </si>
  <si>
    <t xml:space="preserve">IRRITACION , LESIONES EN LA PIEL, DERMATITIS </t>
  </si>
  <si>
    <t xml:space="preserve">QUEMADURAS </t>
  </si>
  <si>
    <t>CAPACITACIÓN:  FRENTE AL USO  E IMPORTANCIA DE USO DE EPP, CONSECUENCIAS POSIBLES, RECONOCIMIENTO DE FICHAS TÉCNICAS DE LOS QUÍMICOS Y MEZCLAS DE LOS MISMOS, ALMACENAMIENTO, AUTOCUIDADO</t>
  </si>
  <si>
    <t xml:space="preserve">POSTURA (PROLONGADA MANTENIDA, FORZADA, ANTIGRAVITACIONAL, ESFUERZO) </t>
  </si>
  <si>
    <t>BIOMECANICO</t>
  </si>
  <si>
    <t>DOLOR LUMBAR, ESPASMOS MUSCULARES, VARICES, DOLOR EN MIEMBROS INFERIORES</t>
  </si>
  <si>
    <t>PAUSAS ACTIVAS, ROTACIÓN DE ACTIVIDADES, CAPACITACION FRENTE A HIGIENE POSTURAL</t>
  </si>
  <si>
    <t xml:space="preserve"> HERNIA DISCAL</t>
  </si>
  <si>
    <t xml:space="preserve">BRINDAR CAPACITACION FRENTE A HIGIENE POSTURAL, EFECTOS  IMPORTANCIA DE  LA EJECUCION DE PAUSA ACTIVAS , INSPECCIONES A PUESTOS  DE TRABAJO </t>
  </si>
  <si>
    <t xml:space="preserve">  MANIPULACION MANUAL  DE CARGAS </t>
  </si>
  <si>
    <t xml:space="preserve">DOLOR LUMBAR, ESPASMOS MUSCULARES,PROTUCIONES DISCALES   </t>
  </si>
  <si>
    <t>PAUSAS ACTIVAS, ROTACIÓN DE ACTIVIDADES, CAPACITACION DE  MANIPULACION MANUAL DE CARGAS</t>
  </si>
  <si>
    <t xml:space="preserve">BRINDAR CAPACITACION FRENTE A  RIESGO BIOMECANICO, EFECTOS  SECUNDARIOS, INSPECCIONES A PUESTOS  DE TRABAJO </t>
  </si>
  <si>
    <t>EXPOSICION A MOVIMIENTOS REPETITIVOS</t>
  </si>
  <si>
    <t xml:space="preserve">DOLOR EN IEMBROS SUPERIORES , ADORMECIMIENTO DE LAS MANOS Y DEDOS, EPICONDILITIS, TENDINITIS, HOMBRO DOLOROSO, MAGUITO ROTADOR </t>
  </si>
  <si>
    <t>PAUSAS ACTIVAS, ROTACIÓN DE ACTIVIDADES</t>
  </si>
  <si>
    <t>SINROME DEL TUNEL CARPIANO</t>
  </si>
  <si>
    <t>BRINDAR CAPACITACION  A LOS FUNCIONARIOS FRENTE AL RIESGO , EFECTOS POSIBLES,AUTOCUIDADO, IMPORTANCIA DE PAUSAS ACTIVAS</t>
  </si>
  <si>
    <t>MECÁNICO (ELEMENTOS O PARTES DE MÁQUINAS, HERRAMIENTAS, EQUIPOS, PIEZAS A TRABAJAR, MATERIALES PROYECTADOS SÓLIDOS O FLUIDOS)</t>
  </si>
  <si>
    <t>CONDICIONES DE SEGURIDAD</t>
  </si>
  <si>
    <t>GOLPES, HERIDAS, CORTES</t>
  </si>
  <si>
    <t>MANTENIMIENTO HERRAMIENTAS</t>
  </si>
  <si>
    <t>  UTILIZACIÓN  DE EPP, GUANTES, BOTAS  UNIFORME, MONOGAFAS, CARETAS</t>
  </si>
  <si>
    <t>AMPUTACIONES</t>
  </si>
  <si>
    <t>BRINDAR  CAPACITACION FRENTE AL MANEJO DE HERRAMIENTAS MANUALES, AUTOCUIDADO,  RIESGO MECANICO, IMPORTANCIA Y USO DE ELEMENTOS DE PROTECCION PERSONAL</t>
  </si>
  <si>
    <t>LOCATIVO (SISTEMAS Y MEDIOS DE ALMACENAMIENTO), SUPERFICIES DE TRABAJO (IRREGULARES, DESLIZANTES, CON DIFERENCIA DEL NIVEL), CONDICIONES DE ORDEN Y ASEO, (CAÍDAS DE OBJETO)</t>
  </si>
  <si>
    <t>CAIDAS, CONTUSIONES, HERIDAS</t>
  </si>
  <si>
    <t>UTILIZACIÓN DE CALZADO ANTIDESLIZANTE, ESTRATEGIA 9 S</t>
  </si>
  <si>
    <t>FRACTURAS</t>
  </si>
  <si>
    <t xml:space="preserve">INSTALACION DE BARANDALES, PISOS, ESCALERQAS,  SEGÚN NECESIDAD, </t>
  </si>
  <si>
    <t xml:space="preserve">BRINDAR CAPACITACION  FRENTE AL RIESGO, AUTOCUIDADO </t>
  </si>
  <si>
    <t>PRECIPITACIONES
(Lluvias fuertes)</t>
  </si>
  <si>
    <t>FENOMENOS NATURALES</t>
  </si>
  <si>
    <t>CAIDAS, TRAUMAS TEJIDOS BLANDOS, ESGUINCES, LUXACIONES, TORCEDURAS</t>
  </si>
  <si>
    <t> PLAN DE GESTIÓN DEL RIESGO DE DESASTRES PREPARACIÓN Y RESPUESTA ANTE EMERGENCIAS,CAMILLA DE EMERGENCIA, ENFERMERIA DOTADA, EXTINTORES DE SEGURIDAD, BOTIQUIN PARA BRIGADISTAS, CHALECO REFLECTIVO Y DISTINTIVO PARA LOS MISMOS.</t>
  </si>
  <si>
    <t>CONFORMACION BRIGADA DE EMERGENCIAS.PLAN DE EMERGENCIAS CON PROTOCOLOS ESTABLECIDOS PARA ESTAS CONDICIONES CLIMÁTICAS ADVERSAS O FENÓMENOS NATURALES. SEÑALIZACIÓN DE RUTAS DE EVACUACIÓN Y REALIZACION DE SIMULACROS DE EVACUACION.</t>
  </si>
  <si>
    <t xml:space="preserve"> MUERTE</t>
  </si>
  <si>
    <t>REALIZAR SIMULACROS EN DONDE SE INTERVENGA EL CONTROL DE INCENDIOS, ATENCION A PACIENTE, RESCATE EN ESTRUCTURAS COLAPSADAS Y DE EVACUACION. REMTRENAMIENTO DE BRIGADISTAS Y CAPACITACION CONTINUA A TODO EL PERSONAL DIRECTO, CONTRATISTA Y VISITANTES.</t>
  </si>
  <si>
    <t xml:space="preserve">VENDAVALES </t>
  </si>
  <si>
    <t>TRAUMAS SEVEROS  MUERTE</t>
  </si>
  <si>
    <t>SEGUIMIENTO A LOS  SIMULACROS EN DONDE SE INTERVENGA EL CONTROL DE INCENDIOS, ATENCION A PACIENTE, RESCATE EN ESTRUCTURAS COLAPSADAS Y DE EVACUACION. REMTRENAMIENTO DE BRIGADISTAS Y CAPACITACION CONTINUA A TODO EL PERSONAL DIRECTO, CONTRATISTA Y VISITANTES.</t>
  </si>
  <si>
    <t>SISMOS Y TERREMOTOS</t>
  </si>
  <si>
    <t>ATRAPAMIENTOS, CAIDAS, TRAUMAS TEJIDOS BLANDOS, ESGUINCES, LUXACIONES, TORCEDURAS, FRANCTURAS</t>
  </si>
  <si>
    <t>TRAUMAS SEVEROS Y MUERTE</t>
  </si>
  <si>
    <t xml:space="preserve">INUNDACION </t>
  </si>
  <si>
    <t xml:space="preserve">CONFORMACION BRIGADA DE EMERGENCIAS.PLAN DE EMERGENCIAS CON PROTOCOLOS ESTABLECIDOS PARA ESTAS CONDICIONES CLIMÁTICAS ADVERSAS O FENÓMENOS NATURALES. SEÑALIZACIÓN DE RUTAS DE EVACUACIÓN Y REALIZACION DE SIMULACROS DE EVACUACION. BRIGADA DE EMERGENCIA CAPACITADA. </t>
  </si>
  <si>
    <t>MUERTE</t>
  </si>
  <si>
    <t>BIENES  Y SERVICIOS</t>
  </si>
  <si>
    <t>SERVICIOS GENERALES (ASISTE A LA UNIDAD  1 VEZ POR SEMANA CON AUTORIZACION)</t>
  </si>
  <si>
    <t>AUXILIAR DE SERVICIOS GENERALES</t>
  </si>
  <si>
    <t>limpieza y desinfección de las áreas administrativas, aseo en el área cunicula, apoyo en el proceso de miel, secado de café,  servicio de cafetería, manejo de productos químicos de aseo</t>
  </si>
  <si>
    <t>EXPOSICION A  HONGOS, BACTERIAS   PICADURAS MORDEDURAS</t>
  </si>
  <si>
    <t xml:space="preserve"> GASTROENTERITIS, DOLOR ESTOMACAL</t>
  </si>
  <si>
    <t>LÍQUIDOS (NIEBLAS Y ROCÍOS), GASES Y VAPORES</t>
  </si>
  <si>
    <t>IRRITACION Y LESIONES EN LA PIEL</t>
  </si>
  <si>
    <t xml:space="preserve">ROTULACION DE LAS SUSTANCIAS </t>
  </si>
  <si>
    <t>BODEGA DE ALMACENAMIENTO, MATRIZ DE ALMACENAMIENTO DE SUSTANCIAS</t>
  </si>
  <si>
    <t xml:space="preserve"> ELEMENTOS DE PROTECCIÓN PERSONAL, GUANTES, MONOGAFAS, BOTAS DELANTAL UNIFORME, TAPABOCAS, CAPACITACIÓN FRENTE AL RIESGO</t>
  </si>
  <si>
    <t>II</t>
  </si>
  <si>
    <t>aceptable con control especifico</t>
  </si>
  <si>
    <t>LESION CUTANEA Y DERMATITIS.</t>
  </si>
  <si>
    <t>NIGUNO</t>
  </si>
  <si>
    <t>CAPACITACIÓN: DE USO DE EPP, CONSECUENCIAS POSIBLES, RECONOCIMIENTO DE FICHAS TÉCNICAS DE LOS QUÍMICOS Y MEZCLAS DE LOS MISMOS</t>
  </si>
  <si>
    <t>Polvos orgánicos inorganicos y material particulado.</t>
  </si>
  <si>
    <t>III</t>
  </si>
  <si>
    <t>Enfermedad alegercica respiratoria</t>
  </si>
  <si>
    <t>CAPACITACION FRENTE A RIESGO QUIMICO IMPORTANCIA DE USO DE ELEMENTOS DE PROTECCION PERSONAL</t>
  </si>
  <si>
    <t>No Aplica</t>
  </si>
  <si>
    <t xml:space="preserve"> PROFESIONAL  II GESTORA UNIDAD AGROAMBIENTAL ADMINISTRADORA AGROPECUARIA</t>
  </si>
  <si>
    <t xml:space="preserve"> LABORES ADMINISTRATIVAS  Y SUPERVISION </t>
  </si>
  <si>
    <t>Supervisión de ordenes contractuales, verificación de recibo de pedidos de la unidad, informes, trámites administrativos para pagos</t>
  </si>
  <si>
    <t>Picaduras, Mordeduras ( ABEJAS)</t>
  </si>
  <si>
    <t>BIOLOGICO</t>
  </si>
  <si>
    <t>DOLOR,  ERITEMA</t>
  </si>
  <si>
    <t xml:space="preserve"> señalizado, encerrado alambre de púa, lona verde, uso ahumadores, verificación de equipos </t>
  </si>
  <si>
    <t>   Equipo protector para apicultura, capacitación  a los funcionarios  y  visitantes para el ingreso</t>
  </si>
  <si>
    <t>Anafilaxia</t>
  </si>
  <si>
    <t>PRUEVA DE APITOSINA ,  CAPACITACION FRENET AL RIESGO</t>
  </si>
  <si>
    <t>ILUMINACION 
( EXCESO DE DE LUZ SOLAR)</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</si>
  <si>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</si>
  <si>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</si>
  <si>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</si>
  <si>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EXAMENES MEDICOS OCUPACIONALES Y SEGUIMIENTO A RESULTADOS Y/O RECOMENDACIONES, PAUSAS ACTIVAS VISUALES , PROGRAMA DE VIGILANCIA EPIDEMIOLOGICA PARA CONSERVACION VISUAL</t>
  </si>
  <si>
    <t>ENFERMADA VISUAL</t>
  </si>
  <si>
    <t xml:space="preserve">IMPLEMENTACION DE PELICULAS DE PROTECCION SOLAR
CONTINUAR CON CAMBIO Y MANTENIMIENTO DE LUMINARIAS Y SOCKETS
</t>
  </si>
  <si>
    <t>BRINDAR CAPACITACION FRENTE  AL RIESGO</t>
  </si>
  <si>
    <t>NINGUNA</t>
  </si>
  <si>
    <t xml:space="preserve"> PROFESIONAL  II ADMINISTRADORA AGROPECUARIA</t>
  </si>
  <si>
    <t xml:space="preserve"> MATERIAL PARTICULADO, POLVOS ORGANICOS E INORGANICOS</t>
  </si>
  <si>
    <t>ALERGIA</t>
  </si>
  <si>
    <t>CAPACITACIÓN:  FRENTE AL  RIESGO , UDO DE ELEMENTOS DE PROTECCION PERSONAL AUTOCUIDADO</t>
  </si>
  <si>
    <t>GESTION ORGANIZACIONAL (CARGA MENTAL, ESTRES)</t>
  </si>
  <si>
    <t>PSICOSOCIAL</t>
  </si>
  <si>
    <t>DOLOR DE CABEZA, CANSACIO ,AGOTAMIENTO</t>
  </si>
  <si>
    <t>NO OBSEVADOS</t>
  </si>
  <si>
    <t>NO OBSERVADO</t>
  </si>
  <si>
    <t>PAGO PUNTUAL DEL SALARIO,PAGO DE PRESTACIONES SOCIALES</t>
  </si>
  <si>
    <t>RENUNCIA</t>
  </si>
  <si>
    <t>CAPACITAR FRENTE   A MANEJO DE ESTRÉS, MANEJO DEL TIEMPO</t>
  </si>
  <si>
    <t>MANEJO  DE  COMPUTADORES</t>
  </si>
  <si>
    <t>TECNOLOGICO</t>
  </si>
  <si>
    <t xml:space="preserve">LESIONES EN LA PIEL </t>
  </si>
  <si>
    <t>USO DE ESTABILIZADORES, TOMAS EN BUEN ESTADO</t>
  </si>
  <si>
    <t>CAPACITACION FRENET AL RIESGO TECNOLOGICO</t>
  </si>
  <si>
    <t>ACCIDENTES DE TRÁNSITO</t>
  </si>
  <si>
    <t>LESIONES EN PIEL</t>
  </si>
  <si>
    <t>Moto con todos los papeles en regla</t>
  </si>
  <si>
    <t xml:space="preserve">Cuneta con licencia, casco </t>
  </si>
  <si>
    <t>VERIFICAR EL FUNCIONAMIENTO Y BUEN ESTADO DE LA MOTO</t>
  </si>
  <si>
    <t>BRINDAR CAPACITACION FRENE AL RIESGO</t>
  </si>
  <si>
    <t>MISIONAL</t>
  </si>
  <si>
    <t>FORMACION YAPRENDIZAJE</t>
  </si>
  <si>
    <t>DOCENCIA OCASIONAL TIEMPO COMPLETO-PLANTA</t>
  </si>
  <si>
    <t>ORIENTAR A LOS ESTUDIANTES EN PLOS PROCESOS DE ENSEÑANZA Y APRENDIZAJE</t>
  </si>
  <si>
    <t>PLANIFICACION,EJECUCION Y EVALUACION DE ACTIVIDADES EDUCATIVAS, ORIENTACION ESTUDIANTIL, ORIENTACION  EN EL DESARROLLO DE LARACTICA</t>
  </si>
  <si>
    <t>BRINDAR CAPACITACION EN RIESGO BIOLOGICO,  EN  ESTILOS DE VIDA SALUDABLE    EN FOCADO EN LAVADO DE MANOS E HIGIENE PERSONAL  Y PREVENCION DE ENFERMEDADES VIRALES Y CONTAGIOSAS. FORTALECER LA ENTREGA DE ELEMENTOS DE PROTECCION PERSONAL A LOD DOCENTES</t>
  </si>
  <si>
    <t>MISISONAL</t>
  </si>
  <si>
    <t xml:space="preserve"> MATERIAL PARTICULADO.</t>
  </si>
  <si>
    <t>GESTION ORGANIZACIONAL ( FALTA DE CAPACITACIONES )</t>
  </si>
  <si>
    <t xml:space="preserve">DESCONOCIMIENTO DE LOS PROCESOS RIESGO Y EFECTOS </t>
  </si>
  <si>
    <t xml:space="preserve"> CAPACITACIONES  EN SEGURIDAD Y SALUD EN EL TRABAJO</t>
  </si>
  <si>
    <t>ACCIDENTES DE TRABAJO</t>
  </si>
  <si>
    <t xml:space="preserve">CAPACITAR FRENTE  AL RIESGOS A LOS QUE SE ENCENUTRA EXPUESTO Y SUS EFECTOS </t>
  </si>
  <si>
    <t>ELECTRICO (USO DE HERRAMIENTAS ELECTRICAS)</t>
  </si>
  <si>
    <t>Lesiones en la piel</t>
  </si>
  <si>
    <t xml:space="preserve"> inspección de las herramientas y mantenimiento de las mismas</t>
  </si>
  <si>
    <t>las tomas eléctricas se encuentran en buen estado</t>
  </si>
  <si>
    <t>uso de epp, guantes,monogafas y tapabocas</t>
  </si>
  <si>
    <t>Quemaduras</t>
  </si>
  <si>
    <t>BRINDAR CAPACITACION FRENTE A RIESGO ELECTRICO</t>
  </si>
  <si>
    <t>MANEJO DE  BIODIGESTOR</t>
  </si>
  <si>
    <t xml:space="preserve">CAPACITACION FRENET AL RIESGO TECNOLOGICO </t>
  </si>
  <si>
    <t>APOYO, MISIONAL</t>
  </si>
  <si>
    <t>AP OYO ACADEMICO, FORMACION Y APRENDIZAJE</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</si>
  <si>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</si>
  <si>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</si>
  <si>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</si>
  <si>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</si>
  <si>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</si>
  <si>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</si>
  <si>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</si>
  <si>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 xml:space="preserve">MUERTE </t>
  </si>
  <si>
    <t xml:space="preserve"> SEGUIMIENTO  AL PROCESO DE VACUNACION   DE LOS FUNCIONARIOS, SEGUIMIENTO A LA APLICACIÓN DE LA GUIA DE  BIOSEGURIDAD DE LA UNIVERSIDAD </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</si>
  <si>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</si>
  <si>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</si>
  <si>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</si>
  <si>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</si>
  <si>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Capacitaciones manejo y afrontamiento  del estré, primeros, auxilios psicologicos, guia de trabajo en casa</t>
  </si>
  <si>
    <t xml:space="preserve">APLICACIÓN DE LA BATERIA  DE  RIESGO PSICOSOCIAL </t>
  </si>
  <si>
    <t>Código Serie Documental (Ver Tabla de Retención Documental)</t>
  </si>
  <si>
    <t>Diagonal 18 No. 20-29 Fusagasugá – Cundinamarca</t>
  </si>
  <si>
    <t>Teléfono (091) 8281483 Línea Gratuita 018000180414</t>
  </si>
  <si>
    <r>
      <t xml:space="preserve">www.ucundinamarca.edu.co </t>
    </r>
    <r>
      <rPr>
        <sz val="8"/>
        <color indexed="8"/>
        <rFont val="Arial"/>
        <family val="2"/>
      </rPr>
      <t xml:space="preserve">E-mail: </t>
    </r>
    <r>
      <rPr>
        <sz val="8"/>
        <color indexed="12"/>
        <rFont val="Arial"/>
        <family val="2"/>
      </rPr>
      <t>info@ucundinamarca.edu.co</t>
    </r>
  </si>
  <si>
    <t>NIT: 890.680.062-2</t>
  </si>
  <si>
    <t>Documento controlado por el Sistema de Gestión de la Calidad</t>
  </si>
  <si>
    <t>Asegúrese que corresponde a la última versión consultando el Portal Institucional</t>
  </si>
  <si>
    <t>ANEXO 1 VALORACION DEL RIESGO</t>
  </si>
  <si>
    <t>VIGENCIA:  2022-11-28</t>
  </si>
  <si>
    <t>PÁGINA: 2 de 6</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</si>
  <si>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</si>
  <si>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</si>
  <si>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</si>
  <si>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</si>
  <si>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</si>
  <si>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</si>
  <si>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</si>
  <si>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</si>
  <si>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</si>
  <si>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</si>
  <si>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</si>
  <si>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</si>
  <si>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</si>
  <si>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</si>
  <si>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</si>
  <si>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</si>
  <si>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</si>
  <si>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</si>
  <si>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</si>
  <si>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</si>
  <si>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</si>
  <si>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</si>
  <si>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</si>
  <si>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</si>
  <si>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</si>
  <si>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</si>
  <si>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</si>
  <si>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</si>
  <si>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</si>
  <si>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</si>
  <si>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</si>
  <si>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</si>
  <si>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</si>
  <si>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</si>
  <si>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</si>
  <si>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</si>
  <si>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</si>
  <si>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</si>
  <si>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</si>
  <si>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</si>
  <si>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</si>
  <si>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</si>
  <si>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</si>
  <si>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</si>
  <si>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</si>
  <si>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</si>
  <si>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</si>
  <si>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</si>
  <si>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</si>
  <si>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</si>
  <si>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</si>
  <si>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</si>
  <si>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</si>
  <si>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</si>
  <si>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</si>
  <si>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</si>
  <si>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</si>
  <si>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</si>
  <si>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</si>
  <si>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</si>
  <si>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</si>
  <si>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</si>
  <si>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</si>
  <si>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</si>
  <si>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</si>
  <si>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</si>
  <si>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</si>
  <si>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</si>
  <si>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</si>
  <si>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</si>
  <si>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</si>
  <si>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</si>
  <si>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</si>
  <si>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</si>
  <si>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</si>
  <si>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</si>
  <si>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</si>
  <si>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</si>
  <si>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</si>
  <si>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</si>
  <si>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</si>
  <si>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</si>
  <si>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</si>
  <si>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</si>
  <si>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</si>
  <si>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</si>
  <si>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</si>
  <si>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Mejorable</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</si>
  <si>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</si>
  <si>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</si>
  <si>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</si>
  <si>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</si>
  <si>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</si>
  <si>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</si>
  <si>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</si>
  <si>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</si>
  <si>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</si>
  <si>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</si>
  <si>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</si>
  <si>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</si>
  <si>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</si>
  <si>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</si>
  <si>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</si>
  <si>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</si>
  <si>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ANEXO 2 TABLA DE PELIGROS</t>
  </si>
  <si>
    <t>PÁGINA: 3 de 6</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</si>
  <si>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</si>
  <si>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</si>
  <si>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</si>
  <si>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</si>
  <si>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</si>
  <si>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</si>
  <si>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</si>
  <si>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</si>
  <si>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</si>
  <si>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</si>
  <si>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</si>
  <si>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</si>
  <si>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</si>
  <si>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</si>
  <si>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</si>
  <si>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</si>
  <si>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</si>
  <si>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</si>
  <si>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</si>
  <si>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</si>
  <si>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</si>
  <si>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</si>
  <si>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</si>
  <si>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</si>
  <si>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</si>
  <si>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</si>
  <si>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</si>
  <si>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</si>
  <si>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</si>
  <si>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</si>
  <si>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</si>
  <si>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</si>
  <si>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</si>
  <si>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</si>
  <si>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</si>
  <si>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</si>
  <si>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</si>
  <si>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</si>
  <si>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</si>
  <si>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</si>
  <si>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</si>
  <si>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</si>
  <si>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</si>
  <si>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</si>
  <si>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</si>
  <si>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</si>
  <si>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</si>
  <si>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</si>
  <si>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</si>
  <si>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</si>
  <si>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</si>
  <si>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</si>
  <si>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</si>
  <si>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</si>
  <si>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</si>
  <si>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</si>
  <si>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</si>
  <si>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</si>
  <si>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</si>
  <si>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</si>
  <si>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</si>
  <si>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</si>
  <si>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</si>
  <si>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</si>
  <si>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</si>
  <si>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</si>
  <si>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</si>
  <si>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</si>
  <si>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</si>
  <si>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</si>
  <si>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</si>
  <si>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</si>
  <si>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</si>
  <si>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</si>
  <si>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</si>
  <si>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</si>
  <si>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</si>
  <si>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</si>
  <si>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</si>
  <si>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</si>
  <si>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</si>
  <si>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</si>
  <si>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</si>
  <si>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</si>
  <si>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</si>
  <si>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</si>
  <si>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3 PELIGROS HIGIENICOS</t>
  </si>
  <si>
    <t>PÁGINA: 4 de 6</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</si>
  <si>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</si>
  <si>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</si>
  <si>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</si>
  <si>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</si>
  <si>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</si>
  <si>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</si>
  <si>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</si>
  <si>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</si>
  <si>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</si>
  <si>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</si>
  <si>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</si>
  <si>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</si>
  <si>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</si>
  <si>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</si>
  <si>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</si>
  <si>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</si>
  <si>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</si>
  <si>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</si>
  <si>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</si>
  <si>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</si>
  <si>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</si>
  <si>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</si>
  <si>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</si>
  <si>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</si>
  <si>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</si>
  <si>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</si>
  <si>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</si>
  <si>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</si>
  <si>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</si>
  <si>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</si>
  <si>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</si>
  <si>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</si>
  <si>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</si>
  <si>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</si>
  <si>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</si>
  <si>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</si>
  <si>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</si>
  <si>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</si>
  <si>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</si>
  <si>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</si>
  <si>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</si>
  <si>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</si>
  <si>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</si>
  <si>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</si>
  <si>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</si>
  <si>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</si>
  <si>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</si>
  <si>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</si>
  <si>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</si>
  <si>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</si>
  <si>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</si>
  <si>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</si>
  <si>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</si>
  <si>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</si>
  <si>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</si>
  <si>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</si>
  <si>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</si>
  <si>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</si>
  <si>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</si>
  <si>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</si>
  <si>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</si>
  <si>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</si>
  <si>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</si>
  <si>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</si>
  <si>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</si>
  <si>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</si>
  <si>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</si>
  <si>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</si>
  <si>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</si>
  <si>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</si>
  <si>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</si>
  <si>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</si>
  <si>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</si>
  <si>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</si>
  <si>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</si>
  <si>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</si>
  <si>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</si>
  <si>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</si>
  <si>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</si>
  <si>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</si>
  <si>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</si>
  <si>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 xml:space="preserve">CONTROL DE CAMBIOS </t>
  </si>
  <si>
    <t>PÁGINA: 5 de6</t>
  </si>
  <si>
    <t>FECHA</t>
  </si>
  <si>
    <t>DESCRIPCIÓN DE LA ACTUALIZACIÓN</t>
  </si>
  <si>
    <t>RESPONSABLE</t>
  </si>
  <si>
    <t>CARGO</t>
  </si>
  <si>
    <t xml:space="preserve">Emision del documento </t>
  </si>
  <si>
    <t>Responsable de SST</t>
  </si>
  <si>
    <t xml:space="preserve">Directora de Talento humano </t>
  </si>
  <si>
    <t xml:space="preserve">Actualizacion según requisitos legales </t>
  </si>
  <si>
    <t xml:space="preserve">Actualizacion del formato
Inclusion de riesgos quimico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</si>
</sst>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0"/>
      <color theme="1"/>
      <name val="Arial"/>
      <family val="2"/>
    </font>
    <font>
      <b/>
      <sz val="12"/>
      <color theme="1"/>
      <name val="Arial"/>
      <family val="2"/>
    </font>
    <font>
      <b/>
      <sz val="11"/>
      <color theme="1"/>
      <name val="Arial"/>
      <family val="2"/>
    </font>
    <font>
      <sz val="11"/>
      <color theme="0"/>
      <name val="Calibri"/>
      <family val="2"/>
      <scheme val="minor"/>
    </font>
    <font>
      <sz val="8"/>
      <color rgb="FF000000"/>
      <name val="Arial"/>
      <family val="2"/>
    </font>
    <font>
      <sz val="8"/>
      <color indexed="8"/>
      <name val="Arial"/>
      <family val="2"/>
    </font>
    <font>
      <sz val="8"/>
      <color indexed="12"/>
      <name val="Arial"/>
      <family val="2"/>
    </font>
    <font>
      <b/>
      <sz val="24"/>
      <color theme="0"/>
      <name val="Calibri"/>
      <family val="2"/>
      <scheme val="minor"/>
    </font>
    <font>
      <sz val="11"/>
      <name val="Calibri"/>
      <family val="2"/>
      <scheme val="minor"/>
    </font>
    <font>
      <b/>
      <sz val="9"/>
      <color theme="1"/>
      <name val="Arial"/>
      <family val="2"/>
    </font>
    <font>
      <b/>
      <sz val="8"/>
      <name val="Arial"/>
      <family val="2"/>
    </font>
    <font>
      <b/>
      <sz val="11"/>
      <color theme="1"/>
      <name val="Calibri"/>
      <family val="2"/>
      <scheme val="minor"/>
    </font>
    <font>
      <b/>
      <sz val="12"/>
      <name val="Arial"/>
      <family val="2"/>
    </font>
    <font>
      <b/>
      <sz val="11"/>
      <name val="Calibri"/>
      <family val="2"/>
      <scheme val="minor"/>
    </font>
    <font>
      <sz val="10"/>
      <name val="Arial"/>
      <family val="2"/>
    </font>
    <font>
      <b/>
      <sz val="10"/>
      <name val="Arial"/>
      <family val="2"/>
    </font>
    <font>
      <sz val="11"/>
      <name val="Calibri"/>
      <family val="2"/>
    </font>
    <font>
      <sz val="10"/>
      <color rgb="FF000000"/>
      <name val="Arial"/>
      <family val="2"/>
    </font>
    <font>
      <sz val="10"/>
      <color rgb="FF000000"/>
      <name val="Tahoma"/>
      <family val="2"/>
    </font>
    <font>
      <sz val="11"/>
      <color rgb="FF000000"/>
      <name val="Calibri"/>
      <family val="2"/>
    </font>
  </fonts>
  <fills count="22">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FF00"/>
        <bgColor indexed="64"/>
      </patternFill>
    </fill>
    <fill>
      <patternFill patternType="solid">
        <fgColor rgb="FF447CE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B050"/>
        <bgColor indexed="64"/>
      </patternFill>
    </fill>
  </fills>
  <borders count="64">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274">
    <xf numFmtId="0" fontId="0" fillId="0" borderId="0" xfId="0"/>
    <xf numFmtId="0" fontId="0" fillId="2" borderId="0" xfId="0" applyFill="1"/>
    <xf numFmtId="0" fontId="1"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3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4" borderId="31" xfId="0" applyFont="1" applyFill="1" applyBorder="1" applyAlignment="1">
      <alignment horizontal="center" vertical="center" wrapText="1"/>
    </xf>
    <xf numFmtId="0" fontId="17" fillId="14" borderId="16" xfId="0"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5" borderId="2" xfId="1" applyFont="1" applyFill="1" applyBorder="1" applyAlignment="1">
      <alignment horizontal="center" vertical="center" wrapText="1"/>
    </xf>
    <xf numFmtId="0" fontId="24" fillId="12" borderId="2" xfId="1" applyFont="1" applyFill="1" applyBorder="1" applyAlignment="1">
      <alignment horizontal="center" vertical="center" wrapText="1"/>
    </xf>
    <xf numFmtId="0" fontId="24" fillId="0" borderId="2" xfId="1" applyFont="1" applyBorder="1" applyAlignment="1">
      <alignment vertical="center" wrapText="1"/>
    </xf>
    <xf numFmtId="0" fontId="14" fillId="16"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2" xfId="0" applyFont="1" applyBorder="1" applyAlignment="1">
      <alignment horizontal="center" vertical="center" wrapText="1"/>
    </xf>
    <xf numFmtId="2" fontId="3" fillId="0" borderId="2" xfId="0" applyNumberFormat="1"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 fillId="17" borderId="2" xfId="0" applyFont="1" applyFill="1" applyBorder="1" applyAlignment="1">
      <alignment horizontal="center" vertical="center" wrapText="1"/>
    </xf>
    <xf numFmtId="0" fontId="14" fillId="16" borderId="2" xfId="0" applyFont="1" applyFill="1" applyBorder="1" applyAlignment="1">
      <alignment horizontal="center" vertical="center" wrapText="1"/>
    </xf>
    <xf numFmtId="0" fontId="33" fillId="0" borderId="2" xfId="0" applyFont="1" applyBorder="1" applyAlignment="1">
      <alignment horizontal="center" vertical="center" textRotation="90" wrapText="1"/>
    </xf>
    <xf numFmtId="0" fontId="34" fillId="0" borderId="2" xfId="1" applyFont="1" applyBorder="1" applyAlignment="1">
      <alignment horizontal="center" vertical="center" textRotation="90" wrapText="1"/>
    </xf>
    <xf numFmtId="0" fontId="29" fillId="16" borderId="2" xfId="0" applyFont="1" applyFill="1" applyBorder="1" applyAlignment="1">
      <alignment horizontal="center" vertical="center" textRotation="90" wrapText="1"/>
    </xf>
    <xf numFmtId="0" fontId="1" fillId="2" borderId="0" xfId="0" applyFont="1" applyFill="1" applyAlignment="1">
      <alignment textRotation="90"/>
    </xf>
    <xf numFmtId="0" fontId="0" fillId="2" borderId="51" xfId="0" applyFill="1" applyBorder="1"/>
    <xf numFmtId="0" fontId="29" fillId="16" borderId="2" xfId="0" applyFont="1" applyFill="1" applyBorder="1" applyAlignment="1">
      <alignment horizontal="center" vertical="center" wrapText="1"/>
    </xf>
    <xf numFmtId="0" fontId="1" fillId="2" borderId="0" xfId="0" applyFont="1" applyFill="1" applyProtection="1">
      <protection locked="0"/>
    </xf>
    <xf numFmtId="0" fontId="0" fillId="2" borderId="0" xfId="0" applyFill="1" applyProtection="1">
      <protection locked="0"/>
    </xf>
    <xf numFmtId="0" fontId="36" fillId="2" borderId="0" xfId="0" applyFont="1" applyFill="1" applyAlignment="1" applyProtection="1">
      <alignment horizontal="center"/>
      <protection locked="0"/>
    </xf>
    <xf numFmtId="0" fontId="36" fillId="2" borderId="0" xfId="0" applyFont="1" applyFill="1" applyProtection="1">
      <protection locked="0"/>
    </xf>
    <xf numFmtId="0" fontId="0" fillId="0" borderId="0" xfId="0" applyAlignment="1">
      <alignment horizontal="left"/>
    </xf>
    <xf numFmtId="0" fontId="0" fillId="19" borderId="0" xfId="0" applyFill="1"/>
    <xf numFmtId="0" fontId="1" fillId="2" borderId="0" xfId="0" applyFont="1" applyFill="1" applyAlignment="1">
      <alignment horizontal="center" vertical="center"/>
    </xf>
    <xf numFmtId="0" fontId="0" fillId="2" borderId="0" xfId="0" applyFill="1" applyAlignment="1">
      <alignment horizontal="center" vertical="center"/>
    </xf>
    <xf numFmtId="0" fontId="1" fillId="2" borderId="51" xfId="0" applyFont="1" applyFill="1" applyBorder="1" applyAlignment="1">
      <alignment horizontal="center" vertical="center"/>
    </xf>
    <xf numFmtId="0" fontId="35" fillId="2" borderId="0" xfId="0" applyFont="1" applyFill="1"/>
    <xf numFmtId="0" fontId="35" fillId="20" borderId="0" xfId="0" applyFont="1" applyFill="1"/>
    <xf numFmtId="0" fontId="26" fillId="20" borderId="0" xfId="0" applyFont="1" applyFill="1"/>
    <xf numFmtId="0" fontId="28" fillId="2" borderId="0" xfId="0" applyFont="1" applyFill="1"/>
    <xf numFmtId="0" fontId="0" fillId="0" borderId="2" xfId="0" applyBorder="1"/>
    <xf numFmtId="14" fontId="14" fillId="16" borderId="61" xfId="0" applyNumberFormat="1" applyFont="1" applyFill="1" applyBorder="1" applyAlignment="1">
      <alignment horizontal="center" vertical="center" wrapText="1"/>
    </xf>
    <xf numFmtId="0" fontId="14" fillId="16" borderId="61" xfId="0" applyFont="1" applyFill="1" applyBorder="1" applyAlignment="1">
      <alignment horizontal="center" vertical="center" wrapText="1"/>
    </xf>
    <xf numFmtId="0" fontId="35" fillId="0" borderId="0" xfId="0" applyFont="1"/>
    <xf numFmtId="0" fontId="31" fillId="0" borderId="2" xfId="0" applyFont="1" applyBorder="1" applyAlignment="1">
      <alignment horizontal="center" vertical="center" wrapText="1"/>
    </xf>
    <xf numFmtId="0" fontId="33" fillId="2" borderId="0" xfId="0" applyFont="1" applyFill="1" applyAlignment="1">
      <alignment horizontal="center" vertical="center" textRotation="90" wrapText="1"/>
    </xf>
    <xf numFmtId="0" fontId="34" fillId="2" borderId="0" xfId="1" applyFont="1" applyFill="1" applyAlignment="1">
      <alignment horizontal="center" vertical="center" textRotation="90" wrapText="1"/>
    </xf>
    <xf numFmtId="0" fontId="3" fillId="2" borderId="0" xfId="0" applyFont="1" applyFill="1" applyAlignment="1">
      <alignment horizontal="center" vertical="center" wrapText="1"/>
    </xf>
    <xf numFmtId="0" fontId="32" fillId="2" borderId="0" xfId="0" applyFont="1" applyFill="1" applyAlignment="1">
      <alignment horizontal="center" vertical="center" wrapText="1"/>
    </xf>
    <xf numFmtId="2" fontId="3" fillId="2" borderId="0" xfId="0" applyNumberFormat="1" applyFont="1" applyFill="1" applyAlignment="1" applyProtection="1">
      <alignment horizontal="center" vertical="center" wrapText="1"/>
      <protection locked="0"/>
    </xf>
    <xf numFmtId="0" fontId="1" fillId="2" borderId="0" xfId="0" applyFont="1" applyFill="1" applyAlignment="1">
      <alignment horizontal="center" vertical="center" wrapText="1"/>
    </xf>
    <xf numFmtId="0" fontId="3" fillId="2" borderId="0" xfId="0" applyFont="1" applyFill="1" applyAlignment="1">
      <alignment horizontal="center"/>
    </xf>
    <xf numFmtId="0" fontId="36" fillId="0" borderId="0" xfId="0" applyFont="1"/>
    <xf numFmtId="0" fontId="5" fillId="0" borderId="0" xfId="1"/>
    <xf numFmtId="0" fontId="0" fillId="0" borderId="0" xfId="1" applyFont="1"/>
    <xf numFmtId="0" fontId="40" fillId="0" borderId="0" xfId="0" applyFont="1" applyAlignment="1">
      <alignment horizontal="center"/>
    </xf>
    <xf numFmtId="0" fontId="36" fillId="2" borderId="0" xfId="0" applyFont="1" applyFill="1"/>
    <xf numFmtId="0" fontId="14" fillId="16" borderId="2" xfId="0" applyFont="1" applyFill="1" applyBorder="1" applyAlignment="1">
      <alignment horizontal="center" vertical="center" textRotation="90" wrapText="1"/>
    </xf>
    <xf numFmtId="0" fontId="46" fillId="0" borderId="2" xfId="0" applyFont="1" applyBorder="1" applyAlignment="1">
      <alignment horizontal="center" vertical="center" wrapText="1"/>
    </xf>
    <xf numFmtId="0" fontId="0" fillId="0" borderId="2" xfId="0" applyBorder="1" applyAlignment="1">
      <alignment horizontal="center" vertical="center"/>
    </xf>
    <xf numFmtId="0" fontId="47" fillId="0" borderId="2" xfId="0" applyFont="1" applyBorder="1" applyAlignment="1">
      <alignment horizontal="center" vertical="center" wrapText="1"/>
    </xf>
    <xf numFmtId="2" fontId="46" fillId="0" borderId="2" xfId="0" applyNumberFormat="1" applyFont="1" applyBorder="1" applyAlignment="1" applyProtection="1">
      <alignment horizontal="center" vertical="center" wrapText="1"/>
      <protection locked="0"/>
    </xf>
    <xf numFmtId="0" fontId="24" fillId="0" borderId="2" xfId="0" applyFont="1" applyBorder="1" applyAlignment="1">
      <alignment horizontal="center" vertical="center" wrapText="1"/>
    </xf>
    <xf numFmtId="0" fontId="23" fillId="0" borderId="2" xfId="0" applyFont="1" applyBorder="1" applyAlignment="1">
      <alignment horizontal="center" vertical="center" wrapText="1"/>
    </xf>
    <xf numFmtId="2" fontId="24" fillId="0" borderId="2" xfId="0" applyNumberFormat="1" applyFont="1" applyBorder="1" applyAlignment="1" applyProtection="1">
      <alignment horizontal="center" vertical="center" wrapText="1"/>
      <protection locked="0"/>
    </xf>
    <xf numFmtId="0" fontId="24"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61" xfId="0" applyFont="1" applyBorder="1" applyAlignment="1">
      <alignment horizontal="center" vertical="center" wrapText="1"/>
    </xf>
    <xf numFmtId="0" fontId="0" fillId="0" borderId="2" xfId="0" applyBorder="1" applyAlignment="1">
      <alignment horizontal="center" vertical="center" wrapText="1"/>
    </xf>
    <xf numFmtId="0" fontId="40"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44" fillId="0" borderId="2" xfId="0" applyFont="1" applyBorder="1" applyAlignment="1">
      <alignment horizontal="center" vertical="center" textRotation="90" wrapText="1"/>
    </xf>
    <xf numFmtId="0" fontId="45" fillId="0" borderId="2" xfId="0" applyFont="1" applyBorder="1" applyAlignment="1">
      <alignment horizontal="center" vertical="center" textRotation="90" wrapText="1"/>
    </xf>
    <xf numFmtId="0" fontId="23" fillId="0" borderId="2"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46" fillId="0" borderId="2" xfId="0" applyFont="1" applyBorder="1" applyAlignment="1">
      <alignment horizontal="center" vertical="center" textRotation="90" wrapText="1"/>
    </xf>
    <xf numFmtId="0" fontId="24" fillId="0" borderId="2"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2" fontId="46" fillId="0" borderId="2" xfId="0" applyNumberFormat="1" applyFont="1" applyBorder="1" applyAlignment="1" applyProtection="1">
      <alignment horizontal="center" vertical="center" textRotation="90" wrapText="1"/>
      <protection locked="0"/>
    </xf>
    <xf numFmtId="0" fontId="2" fillId="0" borderId="16" xfId="0" applyFont="1" applyBorder="1" applyAlignment="1">
      <alignment horizontal="center"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19" fillId="0" borderId="16" xfId="0" applyFont="1" applyBorder="1" applyAlignment="1">
      <alignment wrapText="1"/>
    </xf>
    <xf numFmtId="0" fontId="21" fillId="0" borderId="16" xfId="0" applyFont="1" applyBorder="1" applyAlignment="1">
      <alignment vertical="top" wrapText="1"/>
    </xf>
    <xf numFmtId="0" fontId="19" fillId="0" borderId="16" xfId="0" applyFont="1" applyBorder="1" applyAlignment="1">
      <alignment vertical="center" wrapText="1"/>
    </xf>
    <xf numFmtId="0" fontId="21" fillId="0" borderId="16" xfId="0" applyFont="1" applyBorder="1" applyAlignment="1">
      <alignment wrapText="1"/>
    </xf>
    <xf numFmtId="0" fontId="13" fillId="4" borderId="9"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0" borderId="16" xfId="0" applyFont="1" applyBorder="1" applyAlignment="1">
      <alignment horizontal="justify" vertical="center" wrapText="1"/>
    </xf>
    <xf numFmtId="0" fontId="24" fillId="0" borderId="2" xfId="1" applyFont="1" applyBorder="1" applyAlignment="1">
      <alignment horizontal="center" vertical="center" wrapText="1"/>
    </xf>
    <xf numFmtId="0" fontId="14" fillId="14" borderId="2" xfId="1" applyFont="1" applyFill="1" applyBorder="1" applyAlignment="1">
      <alignment horizontal="center" vertical="center" wrapText="1"/>
    </xf>
    <xf numFmtId="0" fontId="23" fillId="0" borderId="2" xfId="1" applyFont="1" applyBorder="1" applyAlignment="1">
      <alignment horizontal="center" vertical="center" textRotation="90" wrapText="1"/>
    </xf>
    <xf numFmtId="0" fontId="24" fillId="17" borderId="2" xfId="0" applyFont="1" applyFill="1" applyBorder="1" applyAlignment="1">
      <alignment horizontal="center" vertical="center" wrapText="1"/>
    </xf>
    <xf numFmtId="0" fontId="24" fillId="9" borderId="2" xfId="0" applyFont="1" applyFill="1" applyBorder="1" applyAlignment="1">
      <alignment horizontal="center" vertical="center" wrapText="1"/>
    </xf>
    <xf numFmtId="0" fontId="1" fillId="0" borderId="0" xfId="0" applyFont="1" applyAlignment="1">
      <alignment horizontal="justify" vertical="center"/>
    </xf>
    <xf numFmtId="0" fontId="2" fillId="0" borderId="16" xfId="0" applyFont="1" applyBorder="1" applyAlignment="1">
      <alignment vertical="center" wrapText="1"/>
    </xf>
    <xf numFmtId="0" fontId="2" fillId="0" borderId="31" xfId="0" applyFont="1" applyBorder="1" applyAlignment="1">
      <alignment vertical="center" wrapText="1"/>
    </xf>
    <xf numFmtId="0" fontId="2" fillId="0" borderId="0" xfId="0" applyFont="1" applyAlignment="1">
      <alignment horizontal="center" vertical="center" textRotation="90"/>
    </xf>
    <xf numFmtId="0" fontId="46" fillId="9" borderId="2" xfId="0" applyFont="1" applyFill="1" applyBorder="1" applyAlignment="1">
      <alignment horizontal="center" vertical="center" wrapText="1"/>
    </xf>
    <xf numFmtId="0" fontId="46" fillId="12"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50" fillId="0" borderId="16" xfId="0" applyFont="1" applyBorder="1" applyAlignment="1">
      <alignment vertical="center" wrapText="1"/>
    </xf>
    <xf numFmtId="0" fontId="19" fillId="0" borderId="0" xfId="0" applyFont="1" applyAlignment="1">
      <alignment horizontal="justify" vertical="center"/>
    </xf>
    <xf numFmtId="0" fontId="50" fillId="0" borderId="31" xfId="0" applyFont="1" applyBorder="1" applyAlignment="1">
      <alignment vertical="center" wrapText="1"/>
    </xf>
    <xf numFmtId="0" fontId="49" fillId="0" borderId="16" xfId="0" applyFont="1" applyBorder="1" applyAlignment="1">
      <alignment vertical="center" wrapText="1"/>
    </xf>
    <xf numFmtId="0" fontId="46" fillId="2" borderId="2" xfId="0" applyFont="1" applyFill="1" applyBorder="1" applyAlignment="1">
      <alignment horizontal="center" vertical="center" wrapText="1"/>
    </xf>
    <xf numFmtId="0" fontId="49" fillId="0" borderId="31" xfId="0" applyFont="1" applyBorder="1" applyAlignment="1">
      <alignment vertical="center" wrapText="1"/>
    </xf>
    <xf numFmtId="0" fontId="49" fillId="0" borderId="0" xfId="0" applyFont="1" applyAlignment="1">
      <alignment horizontal="center" vertical="center" wrapText="1"/>
    </xf>
    <xf numFmtId="0" fontId="49" fillId="0" borderId="0" xfId="0" applyFont="1" applyAlignment="1">
      <alignment horizontal="center" vertical="center" textRotation="90"/>
    </xf>
    <xf numFmtId="0" fontId="49" fillId="0" borderId="0" xfId="0" applyFont="1" applyAlignment="1">
      <alignment wrapText="1"/>
    </xf>
    <xf numFmtId="0" fontId="49" fillId="0" borderId="2" xfId="0" applyFont="1" applyBorder="1" applyAlignment="1">
      <alignment wrapText="1"/>
    </xf>
    <xf numFmtId="0" fontId="49" fillId="0" borderId="0" xfId="0" applyFont="1" applyAlignment="1">
      <alignment horizontal="center" vertical="center"/>
    </xf>
    <xf numFmtId="0" fontId="2" fillId="0" borderId="0" xfId="0" applyFont="1" applyAlignment="1">
      <alignment horizontal="center" vertical="center"/>
    </xf>
    <xf numFmtId="0" fontId="19" fillId="0" borderId="0" xfId="0" applyFont="1" applyAlignment="1">
      <alignment vertical="center"/>
    </xf>
    <xf numFmtId="0" fontId="45" fillId="0" borderId="2" xfId="0" applyFont="1" applyBorder="1" applyAlignment="1">
      <alignment horizontal="center" textRotation="90" wrapText="1"/>
    </xf>
    <xf numFmtId="0" fontId="24" fillId="12" borderId="2" xfId="0" applyFont="1" applyFill="1" applyBorder="1" applyAlignment="1">
      <alignment horizontal="center" vertical="center" wrapText="1"/>
    </xf>
    <xf numFmtId="0" fontId="48" fillId="0" borderId="2" xfId="0" applyFont="1" applyBorder="1" applyAlignment="1">
      <alignment horizontal="center" wrapText="1"/>
    </xf>
    <xf numFmtId="0" fontId="1" fillId="21" borderId="40" xfId="0" applyFont="1" applyFill="1" applyBorder="1" applyAlignment="1">
      <alignment horizontal="center" vertical="center" wrapText="1"/>
    </xf>
    <xf numFmtId="0" fontId="18"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20" fillId="0" borderId="16" xfId="0" applyFont="1" applyBorder="1" applyAlignment="1">
      <alignment vertical="center" wrapText="1"/>
    </xf>
    <xf numFmtId="0" fontId="22" fillId="0" borderId="31" xfId="0" applyFont="1" applyBorder="1" applyAlignment="1">
      <alignment vertical="center" wrapText="1"/>
    </xf>
    <xf numFmtId="14" fontId="2" fillId="0" borderId="2" xfId="0" applyNumberFormat="1" applyFont="1" applyFill="1" applyBorder="1" applyAlignment="1"/>
    <xf numFmtId="0" fontId="2" fillId="0" borderId="62" xfId="0" applyFont="1" applyFill="1" applyBorder="1" applyAlignment="1">
      <alignment wrapText="1"/>
    </xf>
    <xf numFmtId="14" fontId="2" fillId="0" borderId="61" xfId="0" applyNumberFormat="1" applyFont="1" applyFill="1" applyBorder="1" applyAlignment="1"/>
    <xf numFmtId="0" fontId="2" fillId="0" borderId="63" xfId="0" applyFont="1" applyFill="1" applyBorder="1" applyAlignment="1">
      <alignment wrapText="1"/>
    </xf>
    <xf numFmtId="0" fontId="51" fillId="0" borderId="63" xfId="0" applyFont="1" applyFill="1" applyBorder="1" applyAlignment="1">
      <alignment wrapText="1"/>
    </xf>
    <xf numFmtId="0" fontId="39" fillId="18" borderId="12" xfId="0" applyFont="1" applyFill="1" applyBorder="1" applyAlignment="1">
      <alignment horizontal="center" vertical="center"/>
    </xf>
    <xf numFmtId="0" fontId="39" fillId="18" borderId="47" xfId="0" applyFont="1" applyFill="1" applyBorder="1" applyAlignment="1">
      <alignment horizontal="center" vertical="center"/>
    </xf>
    <xf numFmtId="0" fontId="39" fillId="18" borderId="48" xfId="0" applyFont="1" applyFill="1" applyBorder="1" applyAlignment="1">
      <alignment horizontal="center" vertical="center"/>
    </xf>
    <xf numFmtId="0" fontId="39" fillId="18" borderId="51" xfId="0" applyFont="1" applyFill="1" applyBorder="1" applyAlignment="1">
      <alignment horizontal="center" vertical="center"/>
    </xf>
    <xf numFmtId="0" fontId="39" fillId="18" borderId="0" xfId="0" applyFont="1" applyFill="1" applyAlignment="1">
      <alignment horizontal="center" vertical="center"/>
    </xf>
    <xf numFmtId="0" fontId="39" fillId="18" borderId="31" xfId="0" applyFont="1" applyFill="1" applyBorder="1" applyAlignment="1">
      <alignment horizontal="center" vertical="center"/>
    </xf>
    <xf numFmtId="0" fontId="39" fillId="18" borderId="49" xfId="0" applyFont="1" applyFill="1" applyBorder="1" applyAlignment="1">
      <alignment horizontal="center" vertical="center"/>
    </xf>
    <xf numFmtId="0" fontId="39" fillId="18" borderId="50" xfId="0" applyFont="1" applyFill="1" applyBorder="1" applyAlignment="1">
      <alignment horizontal="center" vertical="center"/>
    </xf>
    <xf numFmtId="0" fontId="39" fillId="18" borderId="16" xfId="0" applyFont="1" applyFill="1" applyBorder="1" applyAlignment="1">
      <alignment horizontal="center" vertical="center"/>
    </xf>
    <xf numFmtId="0" fontId="36" fillId="2" borderId="0" xfId="0" applyFont="1" applyFill="1" applyAlignment="1" applyProtection="1">
      <alignment horizontal="center"/>
      <protection locked="0"/>
    </xf>
    <xf numFmtId="0" fontId="36" fillId="2" borderId="0" xfId="0" applyFont="1" applyFill="1" applyAlignment="1" applyProtection="1">
      <alignment horizontal="right"/>
      <protection locked="0"/>
    </xf>
    <xf numFmtId="0" fontId="41" fillId="2" borderId="0" xfId="0" applyFont="1" applyFill="1" applyAlignment="1">
      <alignment horizontal="left" vertical="center" wrapText="1"/>
    </xf>
    <xf numFmtId="0" fontId="14" fillId="16" borderId="2" xfId="0" applyFont="1" applyFill="1" applyBorder="1" applyAlignment="1">
      <alignment horizontal="center" vertical="center" wrapText="1"/>
    </xf>
    <xf numFmtId="0" fontId="28" fillId="16" borderId="2" xfId="0" applyFont="1" applyFill="1" applyBorder="1" applyAlignment="1">
      <alignment horizontal="center" vertical="center"/>
    </xf>
    <xf numFmtId="0" fontId="29" fillId="16" borderId="2" xfId="0" applyFont="1" applyFill="1" applyBorder="1" applyAlignment="1">
      <alignment horizontal="center" vertical="center" textRotation="90" wrapText="1"/>
    </xf>
    <xf numFmtId="0" fontId="29" fillId="16" borderId="2" xfId="0" applyFont="1" applyFill="1" applyBorder="1" applyAlignment="1">
      <alignment horizontal="center" vertical="center" wrapText="1"/>
    </xf>
    <xf numFmtId="0" fontId="14" fillId="16" borderId="2" xfId="0" applyFont="1" applyFill="1" applyBorder="1" applyAlignment="1">
      <alignment horizontal="left" vertical="center" wrapText="1"/>
    </xf>
    <xf numFmtId="0" fontId="1" fillId="0" borderId="1" xfId="0" applyFont="1" applyBorder="1" applyAlignment="1">
      <alignment vertical="top" textRotation="90" wrapText="1"/>
    </xf>
    <xf numFmtId="0" fontId="4"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34" fillId="0" borderId="54" xfId="0" applyFont="1" applyBorder="1" applyAlignment="1">
      <alignment horizontal="center" vertical="center"/>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60" xfId="0" applyFont="1" applyBorder="1" applyAlignment="1">
      <alignment horizontal="center" vertical="center" wrapText="1"/>
    </xf>
    <xf numFmtId="0" fontId="14" fillId="16" borderId="2" xfId="0" applyFont="1" applyFill="1" applyBorder="1" applyAlignment="1">
      <alignment horizontal="center" vertical="center" textRotation="90" wrapText="1"/>
    </xf>
    <xf numFmtId="0" fontId="36" fillId="0" borderId="0" xfId="0" applyFont="1" applyAlignment="1">
      <alignment horizontal="right"/>
    </xf>
    <xf numFmtId="0" fontId="42" fillId="2" borderId="0" xfId="0" applyFont="1" applyFill="1" applyAlignment="1">
      <alignment horizontal="left" wrapText="1"/>
    </xf>
    <xf numFmtId="0" fontId="36" fillId="0" borderId="0" xfId="0" applyFont="1" applyAlignment="1">
      <alignment horizontal="center"/>
    </xf>
    <xf numFmtId="0" fontId="30" fillId="16" borderId="3" xfId="0" applyFont="1" applyFill="1" applyBorder="1" applyAlignment="1">
      <alignment horizontal="center"/>
    </xf>
    <xf numFmtId="0" fontId="30" fillId="16" borderId="4" xfId="0" applyFont="1" applyFill="1" applyBorder="1" applyAlignment="1">
      <alignment horizontal="center"/>
    </xf>
    <xf numFmtId="0" fontId="30" fillId="16" borderId="5" xfId="0" applyFont="1" applyFill="1" applyBorder="1" applyAlignment="1">
      <alignment horizontal="center"/>
    </xf>
    <xf numFmtId="0" fontId="26" fillId="16" borderId="3" xfId="0" applyFont="1" applyFill="1" applyBorder="1" applyAlignment="1">
      <alignment horizontal="center"/>
    </xf>
    <xf numFmtId="0" fontId="26" fillId="16"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2" fillId="0" borderId="1" xfId="0" applyFont="1" applyBorder="1" applyAlignment="1">
      <alignment vertical="top" wrapText="1"/>
    </xf>
    <xf numFmtId="0" fontId="31" fillId="0" borderId="1" xfId="0" applyFont="1" applyBorder="1" applyAlignment="1">
      <alignment horizontal="center"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21" fillId="0" borderId="44" xfId="0" applyFont="1" applyBorder="1" applyAlignment="1">
      <alignment vertical="center" wrapText="1"/>
    </xf>
    <xf numFmtId="0" fontId="21" fillId="0" borderId="46" xfId="0" applyFont="1" applyBorder="1" applyAlignment="1">
      <alignment vertical="center" wrapText="1"/>
    </xf>
    <xf numFmtId="0" fontId="19" fillId="0" borderId="44" xfId="0" applyFont="1" applyBorder="1" applyAlignment="1">
      <alignment vertical="center" wrapText="1"/>
    </xf>
    <xf numFmtId="0" fontId="19" fillId="0" borderId="46" xfId="0" applyFont="1" applyBorder="1" applyAlignment="1">
      <alignment vertical="center" wrapText="1"/>
    </xf>
    <xf numFmtId="0" fontId="15" fillId="13" borderId="44" xfId="0" applyFont="1" applyFill="1" applyBorder="1" applyAlignment="1">
      <alignment horizontal="center" vertical="center" textRotation="90" wrapText="1"/>
    </xf>
    <xf numFmtId="0" fontId="15" fillId="13" borderId="45" xfId="0" applyFont="1" applyFill="1" applyBorder="1" applyAlignment="1">
      <alignment horizontal="center" vertical="center" textRotation="90" wrapText="1"/>
    </xf>
    <xf numFmtId="0" fontId="15" fillId="13" borderId="46" xfId="0" applyFont="1" applyFill="1" applyBorder="1" applyAlignment="1">
      <alignment horizontal="center" vertical="center" textRotation="90" wrapText="1"/>
    </xf>
    <xf numFmtId="0" fontId="16" fillId="16" borderId="3" xfId="0" applyFont="1" applyFill="1" applyBorder="1" applyAlignment="1">
      <alignment horizontal="center" vertical="center" wrapText="1"/>
    </xf>
    <xf numFmtId="0" fontId="16" fillId="16" borderId="4" xfId="0" applyFont="1" applyFill="1" applyBorder="1" applyAlignment="1">
      <alignment horizontal="center" vertical="center" wrapText="1"/>
    </xf>
    <xf numFmtId="0" fontId="16" fillId="16" borderId="5" xfId="0" applyFont="1" applyFill="1" applyBorder="1" applyAlignment="1">
      <alignment horizontal="center" vertical="center" wrapText="1"/>
    </xf>
    <xf numFmtId="0" fontId="16" fillId="14" borderId="44" xfId="0" applyFont="1" applyFill="1" applyBorder="1" applyAlignment="1">
      <alignment horizontal="center" vertical="center" wrapText="1"/>
    </xf>
    <xf numFmtId="0" fontId="16" fillId="14" borderId="46" xfId="0" applyFont="1" applyFill="1" applyBorder="1" applyAlignment="1">
      <alignment horizontal="center" vertical="center" wrapText="1"/>
    </xf>
    <xf numFmtId="0" fontId="17" fillId="14" borderId="44" xfId="0" applyFont="1" applyFill="1" applyBorder="1" applyAlignment="1">
      <alignment horizontal="center" vertical="center" wrapText="1"/>
    </xf>
    <xf numFmtId="0" fontId="17" fillId="14" borderId="46" xfId="0" applyFont="1" applyFill="1" applyBorder="1" applyAlignment="1">
      <alignment horizontal="center" vertical="center" wrapText="1"/>
    </xf>
    <xf numFmtId="0" fontId="19" fillId="0" borderId="45" xfId="0" applyFont="1" applyBorder="1" applyAlignment="1">
      <alignment vertical="center" wrapText="1"/>
    </xf>
    <xf numFmtId="0" fontId="21" fillId="0" borderId="45" xfId="0" applyFont="1" applyBorder="1" applyAlignment="1">
      <alignment vertical="center" wrapText="1"/>
    </xf>
    <xf numFmtId="0" fontId="24" fillId="0" borderId="2" xfId="1" applyFont="1" applyBorder="1" applyAlignment="1">
      <alignment horizontal="center" vertical="center" wrapText="1"/>
    </xf>
    <xf numFmtId="0" fontId="17" fillId="16" borderId="2" xfId="1" applyFont="1" applyFill="1" applyBorder="1" applyAlignment="1">
      <alignment horizontal="center" wrapText="1"/>
    </xf>
    <xf numFmtId="0" fontId="14" fillId="14" borderId="2" xfId="1" applyFont="1" applyFill="1" applyBorder="1" applyAlignment="1">
      <alignment horizontal="center" vertical="center" wrapText="1"/>
    </xf>
    <xf numFmtId="0" fontId="23" fillId="13" borderId="2" xfId="1" applyFont="1" applyFill="1" applyBorder="1" applyAlignment="1">
      <alignment horizontal="center" vertical="center" wrapText="1"/>
    </xf>
    <xf numFmtId="0" fontId="36" fillId="2" borderId="0" xfId="0" applyFont="1" applyFill="1" applyAlignment="1">
      <alignment horizontal="right"/>
    </xf>
    <xf numFmtId="0" fontId="2" fillId="0" borderId="2" xfId="0" applyFont="1" applyBorder="1" applyAlignment="1">
      <alignment vertical="top" wrapText="1"/>
    </xf>
    <xf numFmtId="0" fontId="31" fillId="0" borderId="2" xfId="0" applyFont="1" applyBorder="1" applyAlignment="1">
      <alignment horizontal="center" vertical="center" wrapText="1"/>
    </xf>
    <xf numFmtId="0" fontId="36" fillId="2" borderId="0" xfId="0" applyFont="1" applyFill="1" applyAlignment="1">
      <alignment horizontal="center"/>
    </xf>
  </cellXfs>
  <cellStyles count="2">
    <cellStyle name="Normal" xfId="0" builtinId="0"/>
    <cellStyle name="Normal 2" xfId="1" xr:uid="{00000000-0005-0000-0000-000001000000}"/>
  </cellStyles>
  <dxfs count="135">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447CEC"/>
      <color rgb="FF00482B"/>
      <color rgb="FF00FF00"/>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Control Cambios Registro '!A1"/><Relationship Id="rId7" Type="http://schemas.openxmlformats.org/officeDocument/2006/relationships/hyperlink" Target="#'PELIGROS HIGIENICOS'!A1"/><Relationship Id="rId2" Type="http://schemas.openxmlformats.org/officeDocument/2006/relationships/image" Target="../media/image1.png"/><Relationship Id="rId1" Type="http://schemas.openxmlformats.org/officeDocument/2006/relationships/hyperlink" Target="https://www.ucundinamarca.edu.co/index.php/servicios2022/sistema-de-gestion-de-seguridad-y-salud-en-el-trabajo" TargetMode="External"/><Relationship Id="rId6" Type="http://schemas.openxmlformats.org/officeDocument/2006/relationships/hyperlink" Target="#'Tabla de peligros'!A1"/><Relationship Id="rId5" Type="http://schemas.openxmlformats.org/officeDocument/2006/relationships/hyperlink" Target="#'Valoracion del riesgo'!A1"/><Relationship Id="rId4" Type="http://schemas.openxmlformats.org/officeDocument/2006/relationships/hyperlink" Target="#MATRIZ!A1"/></Relationships>
</file>

<file path=xl/drawings/_rels/drawing2.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7</xdr:row>
      <xdr:rowOff>95250</xdr:rowOff>
    </xdr:from>
    <xdr:to>
      <xdr:col>8</xdr:col>
      <xdr:colOff>361950</xdr:colOff>
      <xdr:row>15</xdr:row>
      <xdr:rowOff>19050</xdr:rowOff>
    </xdr:to>
    <xdr:pic>
      <xdr:nvPicPr>
        <xdr:cNvPr id="2" name="Imagen 1">
          <a:hlinkClick xmlns:r="http://schemas.openxmlformats.org/officeDocument/2006/relationships" r:id="rId1"/>
          <a:extLst>
            <a:ext uri="{FF2B5EF4-FFF2-40B4-BE49-F238E27FC236}">
              <a16:creationId xmlns:a16="http://schemas.microsoft.com/office/drawing/2014/main" id="{303AA12B-2B64-42B8-B48E-621F097B08DC}"/>
            </a:ext>
          </a:extLst>
        </xdr:cNvPr>
        <xdr:cNvPicPr>
          <a:picLocks noChangeAspect="1"/>
        </xdr:cNvPicPr>
      </xdr:nvPicPr>
      <xdr:blipFill rotWithShape="1">
        <a:blip xmlns:r="http://schemas.openxmlformats.org/officeDocument/2006/relationships" r:embed="rId2"/>
        <a:srcRect l="33833" t="24477" r="35189" b="21862"/>
        <a:stretch/>
      </xdr:blipFill>
      <xdr:spPr>
        <a:xfrm>
          <a:off x="4419600" y="1447800"/>
          <a:ext cx="1485900" cy="1447800"/>
        </a:xfrm>
        <a:prstGeom prst="rect">
          <a:avLst/>
        </a:prstGeom>
        <a:scene3d>
          <a:camera prst="orthographicFront"/>
          <a:lightRig rig="threePt" dir="t"/>
        </a:scene3d>
        <a:sp3d>
          <a:bevelT w="114300" prst="artDeco"/>
        </a:sp3d>
      </xdr:spPr>
    </xdr:pic>
    <xdr:clientData/>
  </xdr:twoCellAnchor>
  <xdr:twoCellAnchor>
    <xdr:from>
      <xdr:col>14</xdr:col>
      <xdr:colOff>295276</xdr:colOff>
      <xdr:row>29</xdr:row>
      <xdr:rowOff>180974</xdr:rowOff>
    </xdr:from>
    <xdr:to>
      <xdr:col>15</xdr:col>
      <xdr:colOff>342900</xdr:colOff>
      <xdr:row>34</xdr:row>
      <xdr:rowOff>152399</xdr:rowOff>
    </xdr:to>
    <xdr:sp macro="" textlink="">
      <xdr:nvSpPr>
        <xdr:cNvPr id="3" name="Diagrama de flujo: multidocumento 2">
          <a:hlinkClick xmlns:r="http://schemas.openxmlformats.org/officeDocument/2006/relationships" r:id="rId3"/>
          <a:extLst>
            <a:ext uri="{FF2B5EF4-FFF2-40B4-BE49-F238E27FC236}">
              <a16:creationId xmlns:a16="http://schemas.microsoft.com/office/drawing/2014/main" id="{86DBC409-3497-48BF-AD15-358CBF1AB240}"/>
            </a:ext>
          </a:extLst>
        </xdr:cNvPr>
        <xdr:cNvSpPr/>
      </xdr:nvSpPr>
      <xdr:spPr>
        <a:xfrm>
          <a:off x="10410826" y="5705474"/>
          <a:ext cx="809624" cy="923925"/>
        </a:xfrm>
        <a:prstGeom prst="flowChartMultidocumen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800">
              <a:latin typeface="Arial" panose="020B0604020202020204" pitchFamily="34" charset="0"/>
              <a:cs typeface="Arial" panose="020B0604020202020204" pitchFamily="34" charset="0"/>
            </a:rPr>
            <a:t>CONTROL</a:t>
          </a:r>
          <a:r>
            <a:rPr lang="es-CO" sz="800" baseline="0">
              <a:latin typeface="Arial" panose="020B0604020202020204" pitchFamily="34" charset="0"/>
              <a:cs typeface="Arial" panose="020B0604020202020204" pitchFamily="34" charset="0"/>
            </a:rPr>
            <a:t> DE CAMBIOS </a:t>
          </a:r>
          <a:endParaRPr lang="es-CO" sz="800">
            <a:latin typeface="Arial" panose="020B0604020202020204" pitchFamily="34" charset="0"/>
            <a:cs typeface="Arial" panose="020B0604020202020204" pitchFamily="34" charset="0"/>
          </a:endParaRPr>
        </a:p>
      </xdr:txBody>
    </xdr:sp>
    <xdr:clientData/>
  </xdr:twoCellAnchor>
  <xdr:twoCellAnchor>
    <xdr:from>
      <xdr:col>1</xdr:col>
      <xdr:colOff>485775</xdr:colOff>
      <xdr:row>19</xdr:row>
      <xdr:rowOff>10392</xdr:rowOff>
    </xdr:from>
    <xdr:to>
      <xdr:col>4</xdr:col>
      <xdr:colOff>104775</xdr:colOff>
      <xdr:row>23</xdr:row>
      <xdr:rowOff>171451</xdr:rowOff>
    </xdr:to>
    <xdr:sp macro="" textlink="">
      <xdr:nvSpPr>
        <xdr:cNvPr id="4" name="Flecha: pentágono 3">
          <a:hlinkClick xmlns:r="http://schemas.openxmlformats.org/officeDocument/2006/relationships" r:id="rId4"/>
          <a:extLst>
            <a:ext uri="{FF2B5EF4-FFF2-40B4-BE49-F238E27FC236}">
              <a16:creationId xmlns:a16="http://schemas.microsoft.com/office/drawing/2014/main" id="{19EB0D21-8394-49DF-AADD-BD319DB612E2}"/>
            </a:ext>
          </a:extLst>
        </xdr:cNvPr>
        <xdr:cNvSpPr/>
      </xdr:nvSpPr>
      <xdr:spPr>
        <a:xfrm>
          <a:off x="695325" y="3629892"/>
          <a:ext cx="1905000"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a:t>
          </a:r>
        </a:p>
      </xdr:txBody>
    </xdr:sp>
    <xdr:clientData/>
  </xdr:twoCellAnchor>
  <xdr:twoCellAnchor>
    <xdr:from>
      <xdr:col>4</xdr:col>
      <xdr:colOff>609600</xdr:colOff>
      <xdr:row>19</xdr:row>
      <xdr:rowOff>10392</xdr:rowOff>
    </xdr:from>
    <xdr:to>
      <xdr:col>7</xdr:col>
      <xdr:colOff>325056</xdr:colOff>
      <xdr:row>23</xdr:row>
      <xdr:rowOff>171451</xdr:rowOff>
    </xdr:to>
    <xdr:sp macro="" textlink="">
      <xdr:nvSpPr>
        <xdr:cNvPr id="5" name="Flecha: pentágono 4">
          <a:hlinkClick xmlns:r="http://schemas.openxmlformats.org/officeDocument/2006/relationships" r:id="rId5"/>
          <a:extLst>
            <a:ext uri="{FF2B5EF4-FFF2-40B4-BE49-F238E27FC236}">
              <a16:creationId xmlns:a16="http://schemas.microsoft.com/office/drawing/2014/main" id="{020D2043-A6E3-44CC-8EFA-2FC97EA205CB}"/>
            </a:ext>
          </a:extLst>
        </xdr:cNvPr>
        <xdr:cNvSpPr/>
      </xdr:nvSpPr>
      <xdr:spPr>
        <a:xfrm>
          <a:off x="3105150" y="3629892"/>
          <a:ext cx="2001456"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VALORACIÓN DEL RIESGO </a:t>
          </a:r>
        </a:p>
      </xdr:txBody>
    </xdr:sp>
    <xdr:clientData/>
  </xdr:twoCellAnchor>
  <xdr:twoCellAnchor>
    <xdr:from>
      <xdr:col>8</xdr:col>
      <xdr:colOff>57150</xdr:colOff>
      <xdr:row>19</xdr:row>
      <xdr:rowOff>5195</xdr:rowOff>
    </xdr:from>
    <xdr:to>
      <xdr:col>10</xdr:col>
      <xdr:colOff>438150</xdr:colOff>
      <xdr:row>24</xdr:row>
      <xdr:rowOff>9526</xdr:rowOff>
    </xdr:to>
    <xdr:sp macro="" textlink="">
      <xdr:nvSpPr>
        <xdr:cNvPr id="6" name="Flecha: pentágono 5">
          <a:hlinkClick xmlns:r="http://schemas.openxmlformats.org/officeDocument/2006/relationships" r:id="rId6"/>
          <a:extLst>
            <a:ext uri="{FF2B5EF4-FFF2-40B4-BE49-F238E27FC236}">
              <a16:creationId xmlns:a16="http://schemas.microsoft.com/office/drawing/2014/main" id="{FB9E3F05-7057-41E1-840E-316D74CB57AE}"/>
            </a:ext>
          </a:extLst>
        </xdr:cNvPr>
        <xdr:cNvSpPr/>
      </xdr:nvSpPr>
      <xdr:spPr>
        <a:xfrm>
          <a:off x="5600700" y="3624695"/>
          <a:ext cx="1905000" cy="95683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TABLA DE PELIGROS </a:t>
          </a:r>
        </a:p>
      </xdr:txBody>
    </xdr:sp>
    <xdr:clientData/>
  </xdr:twoCellAnchor>
  <xdr:twoCellAnchor>
    <xdr:from>
      <xdr:col>11</xdr:col>
      <xdr:colOff>295275</xdr:colOff>
      <xdr:row>18</xdr:row>
      <xdr:rowOff>161925</xdr:rowOff>
    </xdr:from>
    <xdr:to>
      <xdr:col>13</xdr:col>
      <xdr:colOff>676275</xdr:colOff>
      <xdr:row>24</xdr:row>
      <xdr:rowOff>28576</xdr:rowOff>
    </xdr:to>
    <xdr:sp macro="" textlink="">
      <xdr:nvSpPr>
        <xdr:cNvPr id="7" name="Flecha: pentágono 6">
          <a:hlinkClick xmlns:r="http://schemas.openxmlformats.org/officeDocument/2006/relationships" r:id="rId7"/>
          <a:extLst>
            <a:ext uri="{FF2B5EF4-FFF2-40B4-BE49-F238E27FC236}">
              <a16:creationId xmlns:a16="http://schemas.microsoft.com/office/drawing/2014/main" id="{348CC60B-1368-4AA2-964F-12F8C4DF5D1E}"/>
            </a:ext>
          </a:extLst>
        </xdr:cNvPr>
        <xdr:cNvSpPr/>
      </xdr:nvSpPr>
      <xdr:spPr>
        <a:xfrm>
          <a:off x="8124825" y="3609975"/>
          <a:ext cx="1905000" cy="99060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 HIGIENICOS </a:t>
          </a:r>
        </a:p>
      </xdr:txBody>
    </xdr:sp>
    <xdr:clientData/>
  </xdr:twoCellAnchor>
  <xdr:twoCellAnchor editAs="oneCell">
    <xdr:from>
      <xdr:col>1</xdr:col>
      <xdr:colOff>184150</xdr:colOff>
      <xdr:row>1</xdr:row>
      <xdr:rowOff>12700</xdr:rowOff>
    </xdr:from>
    <xdr:to>
      <xdr:col>1</xdr:col>
      <xdr:colOff>581025</xdr:colOff>
      <xdr:row>4</xdr:row>
      <xdr:rowOff>180250</xdr:rowOff>
    </xdr:to>
    <xdr:pic>
      <xdr:nvPicPr>
        <xdr:cNvPr id="8" name="Imagen 7">
          <a:extLst>
            <a:ext uri="{FF2B5EF4-FFF2-40B4-BE49-F238E27FC236}">
              <a16:creationId xmlns:a16="http://schemas.microsoft.com/office/drawing/2014/main" id="{99F8265F-470C-4F87-B189-F70EB86EB61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bwMode="auto">
        <a:xfrm>
          <a:off x="393700" y="212725"/>
          <a:ext cx="396875" cy="739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twoCellAnchor>
    <xdr:from>
      <xdr:col>0</xdr:col>
      <xdr:colOff>1</xdr:colOff>
      <xdr:row>1</xdr:row>
      <xdr:rowOff>28575</xdr:rowOff>
    </xdr:from>
    <xdr:to>
      <xdr:col>0</xdr:col>
      <xdr:colOff>723901</xdr:colOff>
      <xdr:row>3</xdr:row>
      <xdr:rowOff>159758</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3D7B280D-52B5-4E63-9DA1-B8670B1A1F66}"/>
            </a:ext>
          </a:extLst>
        </xdr:cNvPr>
        <xdr:cNvSpPr/>
      </xdr:nvSpPr>
      <xdr:spPr>
        <a:xfrm rot="5400000">
          <a:off x="96334" y="122742"/>
          <a:ext cx="531233"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twoCellAnchor>
    <xdr:from>
      <xdr:col>0</xdr:col>
      <xdr:colOff>0</xdr:colOff>
      <xdr:row>1</xdr:row>
      <xdr:rowOff>114302</xdr:rowOff>
    </xdr:from>
    <xdr:to>
      <xdr:col>0</xdr:col>
      <xdr:colOff>714375</xdr:colOff>
      <xdr:row>4</xdr:row>
      <xdr:rowOff>80963</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C8C9BCEF-8556-471A-AFF3-033580A2B7B7}"/>
            </a:ext>
          </a:extLst>
        </xdr:cNvPr>
        <xdr:cNvSpPr/>
      </xdr:nvSpPr>
      <xdr:spPr>
        <a:xfrm rot="5400000">
          <a:off x="88107" y="216695"/>
          <a:ext cx="538161" cy="714375"/>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twoCellAnchor>
    <xdr:from>
      <xdr:col>0</xdr:col>
      <xdr:colOff>0</xdr:colOff>
      <xdr:row>0</xdr:row>
      <xdr:rowOff>166689</xdr:rowOff>
    </xdr:from>
    <xdr:to>
      <xdr:col>0</xdr:col>
      <xdr:colOff>723900</xdr:colOff>
      <xdr:row>3</xdr:row>
      <xdr:rowOff>133350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6FF4C8A4-2D5C-406B-AA2A-E4756BFEDA93}"/>
            </a:ext>
          </a:extLst>
        </xdr:cNvPr>
        <xdr:cNvSpPr/>
      </xdr:nvSpPr>
      <xdr:spPr>
        <a:xfrm rot="5400000">
          <a:off x="92869" y="7382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twoCellAnchor>
    <xdr:from>
      <xdr:col>0</xdr:col>
      <xdr:colOff>0</xdr:colOff>
      <xdr:row>1</xdr:row>
      <xdr:rowOff>95249</xdr:rowOff>
    </xdr:from>
    <xdr:to>
      <xdr:col>0</xdr:col>
      <xdr:colOff>723900</xdr:colOff>
      <xdr:row>4</xdr:row>
      <xdr:rowOff>61910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D1276BC9-6C44-440C-8CEC-0D63A7F1E7FB}"/>
            </a:ext>
          </a:extLst>
        </xdr:cNvPr>
        <xdr:cNvSpPr/>
      </xdr:nvSpPr>
      <xdr:spPr>
        <a:xfrm rot="5400000">
          <a:off x="92869" y="19288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1</xdr:row>
      <xdr:rowOff>47625</xdr:rowOff>
    </xdr:from>
    <xdr:to>
      <xdr:col>1</xdr:col>
      <xdr:colOff>638175</xdr:colOff>
      <xdr:row>4</xdr:row>
      <xdr:rowOff>149860</xdr:rowOff>
    </xdr:to>
    <xdr:pic>
      <xdr:nvPicPr>
        <xdr:cNvPr id="2" name="Imagen 1">
          <a:extLst>
            <a:ext uri="{FF2B5EF4-FFF2-40B4-BE49-F238E27FC236}">
              <a16:creationId xmlns:a16="http://schemas.microsoft.com/office/drawing/2014/main" id="{F0E12CAA-4A12-492A-A459-7D5810B057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7625"/>
          <a:ext cx="381000" cy="673735"/>
        </a:xfrm>
        <a:prstGeom prst="rect">
          <a:avLst/>
        </a:prstGeom>
        <a:noFill/>
      </xdr:spPr>
    </xdr:pic>
    <xdr:clientData/>
  </xdr:twoCellAnchor>
  <xdr:twoCellAnchor>
    <xdr:from>
      <xdr:col>0</xdr:col>
      <xdr:colOff>0</xdr:colOff>
      <xdr:row>1</xdr:row>
      <xdr:rowOff>185744</xdr:rowOff>
    </xdr:from>
    <xdr:to>
      <xdr:col>0</xdr:col>
      <xdr:colOff>723900</xdr:colOff>
      <xdr:row>4</xdr:row>
      <xdr:rowOff>152405</xdr:rowOff>
    </xdr:to>
    <xdr:sp macro="" textlink="">
      <xdr:nvSpPr>
        <xdr:cNvPr id="3" name="Flecha: hacia abajo 2">
          <a:hlinkClick xmlns:r="http://schemas.openxmlformats.org/officeDocument/2006/relationships" r:id="rId2"/>
          <a:extLst>
            <a:ext uri="{FF2B5EF4-FFF2-40B4-BE49-F238E27FC236}">
              <a16:creationId xmlns:a16="http://schemas.microsoft.com/office/drawing/2014/main" id="{4A134F2B-4FE1-4B63-A135-AC7093B5FA76}"/>
            </a:ext>
          </a:extLst>
        </xdr:cNvPr>
        <xdr:cNvSpPr/>
      </xdr:nvSpPr>
      <xdr:spPr>
        <a:xfrm rot="5400000">
          <a:off x="92869" y="92875"/>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MPENSAR%202015\agencias%20de%20colocacion\Agencia%20de%20colocaci&#243;n%20Mosquera\Plan%20de%20emergencia%20Agencia%20de%20colocaci&#243;n%20Mosque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Esquema Sede Grande"/>
      <sheetName val="Esquema Sede Pequeña"/>
      <sheetName val="Esquema Jardines Sociales"/>
      <sheetName val="Esquema Sedes Enlace o Comedor"/>
      <sheetName val="Información General"/>
      <sheetName val="Análisis de Amenazas"/>
      <sheetName val="Análisis de Vulnerabilidad"/>
      <sheetName val="Vulnerabilidad Comedores"/>
      <sheetName val="Nivel del Riesgo"/>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Parametros"/>
      <sheetName val="Sedes"/>
      <sheetName val="Brigadistas 2014"/>
      <sheetName val="Reporte de Emerg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633F-71AA-4537-9804-FC98C20568EC}">
  <dimension ref="A1:R36"/>
  <sheetViews>
    <sheetView workbookViewId="0">
      <selection activeCell="E14" sqref="E14"/>
    </sheetView>
  </sheetViews>
  <sheetFormatPr baseColWidth="10" defaultColWidth="11.42578125" defaultRowHeight="15" x14ac:dyDescent="0.25"/>
  <cols>
    <col min="1" max="1" width="3.140625" style="1" customWidth="1"/>
    <col min="2" max="15" width="11.42578125" style="1"/>
    <col min="16" max="16" width="8.42578125" style="1" customWidth="1"/>
    <col min="17" max="17" width="6.7109375" style="75" customWidth="1"/>
    <col min="18" max="16384" width="11.42578125" style="75"/>
  </cols>
  <sheetData>
    <row r="1" spans="1:18" ht="15.75" thickBot="1" x14ac:dyDescent="0.3">
      <c r="A1" s="70"/>
      <c r="B1" s="70"/>
      <c r="C1" s="70"/>
      <c r="D1" s="70"/>
      <c r="E1" s="70"/>
      <c r="F1" s="70"/>
      <c r="G1" s="70"/>
      <c r="H1" s="70"/>
      <c r="I1" s="70"/>
      <c r="J1" s="70"/>
      <c r="K1" s="70"/>
      <c r="L1" s="70"/>
      <c r="M1" s="70"/>
      <c r="N1" s="70"/>
      <c r="O1" s="70"/>
      <c r="P1" s="70"/>
    </row>
    <row r="2" spans="1:18" ht="15" customHeight="1" x14ac:dyDescent="0.25">
      <c r="A2" s="70"/>
      <c r="B2" s="171" t="s">
        <v>0</v>
      </c>
      <c r="C2" s="172"/>
      <c r="D2" s="172"/>
      <c r="E2" s="172"/>
      <c r="F2" s="172"/>
      <c r="G2" s="172"/>
      <c r="H2" s="172"/>
      <c r="I2" s="172"/>
      <c r="J2" s="172"/>
      <c r="K2" s="172"/>
      <c r="L2" s="172"/>
      <c r="M2" s="172"/>
      <c r="N2" s="172"/>
      <c r="O2" s="173"/>
      <c r="P2" s="70"/>
    </row>
    <row r="3" spans="1:18" ht="15" customHeight="1" x14ac:dyDescent="0.25">
      <c r="A3" s="70"/>
      <c r="B3" s="174"/>
      <c r="C3" s="175"/>
      <c r="D3" s="175"/>
      <c r="E3" s="175"/>
      <c r="F3" s="175"/>
      <c r="G3" s="175"/>
      <c r="H3" s="175"/>
      <c r="I3" s="175"/>
      <c r="J3" s="175"/>
      <c r="K3" s="175"/>
      <c r="L3" s="175"/>
      <c r="M3" s="175"/>
      <c r="N3" s="175"/>
      <c r="O3" s="176"/>
      <c r="P3" s="70"/>
    </row>
    <row r="4" spans="1:18" ht="15" customHeight="1" x14ac:dyDescent="0.25">
      <c r="A4" s="70"/>
      <c r="B4" s="174" t="s">
        <v>1</v>
      </c>
      <c r="C4" s="175"/>
      <c r="D4" s="175"/>
      <c r="E4" s="175"/>
      <c r="F4" s="175"/>
      <c r="G4" s="175"/>
      <c r="H4" s="175"/>
      <c r="I4" s="175"/>
      <c r="J4" s="175"/>
      <c r="K4" s="175"/>
      <c r="L4" s="175"/>
      <c r="M4" s="175"/>
      <c r="N4" s="175"/>
      <c r="O4" s="176"/>
      <c r="P4" s="70"/>
    </row>
    <row r="5" spans="1:18" ht="15.75" customHeight="1" thickBot="1" x14ac:dyDescent="0.3">
      <c r="A5" s="70"/>
      <c r="B5" s="177"/>
      <c r="C5" s="178"/>
      <c r="D5" s="178"/>
      <c r="E5" s="178"/>
      <c r="F5" s="178"/>
      <c r="G5" s="178"/>
      <c r="H5" s="178"/>
      <c r="I5" s="178"/>
      <c r="J5" s="178"/>
      <c r="K5" s="178"/>
      <c r="L5" s="178"/>
      <c r="M5" s="178"/>
      <c r="N5" s="178"/>
      <c r="O5" s="179"/>
      <c r="P5" s="70"/>
    </row>
    <row r="6" spans="1:18" x14ac:dyDescent="0.25">
      <c r="A6" s="70"/>
      <c r="B6" s="70"/>
      <c r="C6" s="70"/>
      <c r="D6" s="70"/>
      <c r="E6" s="70"/>
      <c r="F6" s="70"/>
      <c r="G6" s="70"/>
      <c r="H6" s="70"/>
      <c r="I6" s="70"/>
      <c r="J6" s="70"/>
      <c r="K6" s="70"/>
      <c r="L6" s="70"/>
      <c r="M6" s="70"/>
      <c r="N6" s="70"/>
      <c r="O6" s="70"/>
      <c r="P6" s="70"/>
    </row>
    <row r="7" spans="1:18" x14ac:dyDescent="0.25">
      <c r="A7" s="70"/>
      <c r="B7" s="70"/>
      <c r="C7" s="70"/>
      <c r="D7" s="70"/>
      <c r="E7" s="70"/>
      <c r="F7" s="70"/>
      <c r="G7" s="70"/>
      <c r="H7" s="70"/>
      <c r="I7" s="70"/>
      <c r="J7" s="70"/>
      <c r="K7" s="70"/>
      <c r="L7" s="70"/>
      <c r="M7" s="70"/>
      <c r="N7" s="70"/>
      <c r="O7" s="70"/>
      <c r="P7" s="70"/>
    </row>
    <row r="8" spans="1:18" x14ac:dyDescent="0.25">
      <c r="A8" s="70"/>
      <c r="B8" s="70"/>
      <c r="C8" s="70"/>
      <c r="D8" s="70"/>
      <c r="E8" s="70"/>
      <c r="F8" s="70"/>
      <c r="G8" s="70"/>
      <c r="H8" s="70"/>
      <c r="I8" s="70"/>
      <c r="J8" s="70"/>
      <c r="K8" s="70"/>
      <c r="L8" s="70"/>
      <c r="M8" s="70"/>
      <c r="N8" s="70"/>
      <c r="O8" s="70"/>
      <c r="P8" s="70"/>
    </row>
    <row r="9" spans="1:18" x14ac:dyDescent="0.25">
      <c r="A9" s="70"/>
      <c r="B9" s="70"/>
      <c r="C9" s="70"/>
      <c r="D9" s="70"/>
      <c r="E9" s="70"/>
      <c r="F9" s="70"/>
      <c r="G9" s="70"/>
      <c r="H9" s="70"/>
      <c r="I9" s="70"/>
      <c r="J9" s="70"/>
      <c r="K9" s="70"/>
      <c r="L9" s="70"/>
      <c r="M9" s="70"/>
      <c r="N9" s="70"/>
      <c r="O9" s="70"/>
      <c r="P9" s="70"/>
    </row>
    <row r="10" spans="1:18" x14ac:dyDescent="0.25">
      <c r="A10" s="70"/>
      <c r="B10" s="70"/>
      <c r="C10" s="70"/>
      <c r="D10" s="70"/>
      <c r="E10" s="70"/>
      <c r="F10" s="70"/>
      <c r="G10" s="70"/>
      <c r="H10" s="70"/>
      <c r="I10" s="70"/>
      <c r="J10" s="70"/>
      <c r="K10" s="70"/>
      <c r="L10" s="70"/>
      <c r="M10" s="70"/>
      <c r="N10" s="70"/>
      <c r="O10" s="70"/>
      <c r="P10" s="70"/>
    </row>
    <row r="11" spans="1:18" x14ac:dyDescent="0.25">
      <c r="A11" s="70"/>
      <c r="B11" s="70"/>
      <c r="C11" s="70"/>
      <c r="D11" s="70"/>
      <c r="E11" s="70"/>
      <c r="F11" s="70"/>
      <c r="G11" s="70"/>
      <c r="H11" s="70"/>
      <c r="I11" s="70"/>
      <c r="J11" s="70"/>
      <c r="K11" s="70"/>
      <c r="L11" s="70"/>
      <c r="M11" s="70"/>
      <c r="N11" s="70"/>
      <c r="O11" s="70"/>
      <c r="P11" s="70"/>
      <c r="Q11" s="76"/>
      <c r="R11" s="76"/>
    </row>
    <row r="12" spans="1:18" x14ac:dyDescent="0.25">
      <c r="A12" s="70"/>
      <c r="B12" s="70"/>
      <c r="C12" s="70"/>
      <c r="D12" s="70"/>
      <c r="E12" s="70"/>
      <c r="F12" s="70"/>
      <c r="G12" s="70"/>
      <c r="H12" s="70"/>
      <c r="I12" s="70"/>
      <c r="J12" s="70"/>
      <c r="K12" s="70"/>
      <c r="L12" s="70"/>
      <c r="M12" s="70"/>
      <c r="N12" s="70"/>
      <c r="O12" s="70"/>
      <c r="P12" s="70"/>
      <c r="Q12" s="76"/>
      <c r="R12" s="76"/>
    </row>
    <row r="13" spans="1:18" x14ac:dyDescent="0.25">
      <c r="A13" s="70"/>
      <c r="B13" s="70"/>
      <c r="C13" s="70"/>
      <c r="D13" s="70"/>
      <c r="E13" s="70"/>
      <c r="F13" s="70"/>
      <c r="G13" s="70"/>
      <c r="H13" s="70"/>
      <c r="I13" s="70"/>
      <c r="J13" s="70"/>
      <c r="K13" s="70"/>
      <c r="L13" s="70"/>
      <c r="M13" s="70"/>
      <c r="N13" s="70"/>
      <c r="O13" s="70"/>
      <c r="P13" s="70"/>
    </row>
    <row r="14" spans="1:18" x14ac:dyDescent="0.25">
      <c r="A14" s="70"/>
      <c r="B14" s="70"/>
      <c r="C14" s="70"/>
      <c r="D14" s="70"/>
      <c r="E14" s="70"/>
      <c r="F14" s="70"/>
      <c r="G14" s="70"/>
      <c r="H14" s="70"/>
      <c r="I14" s="70"/>
      <c r="J14" s="70"/>
      <c r="K14" s="70"/>
      <c r="L14" s="70"/>
      <c r="M14" s="70"/>
      <c r="N14" s="70"/>
      <c r="O14" s="70"/>
      <c r="P14" s="70"/>
    </row>
    <row r="15" spans="1:18" x14ac:dyDescent="0.25">
      <c r="A15" s="70"/>
      <c r="B15" s="70"/>
      <c r="C15" s="70"/>
      <c r="D15" s="70"/>
      <c r="E15" s="70"/>
      <c r="F15" s="70"/>
      <c r="G15" s="70"/>
      <c r="H15" s="70"/>
      <c r="I15" s="70"/>
      <c r="J15" s="70"/>
      <c r="K15" s="70"/>
      <c r="L15" s="70"/>
      <c r="M15" s="70"/>
      <c r="N15" s="70"/>
      <c r="O15" s="70"/>
      <c r="P15" s="70"/>
    </row>
    <row r="16" spans="1:18" x14ac:dyDescent="0.25">
      <c r="A16" s="70"/>
      <c r="B16" s="70"/>
      <c r="C16" s="70"/>
      <c r="D16" s="70"/>
      <c r="E16" s="70"/>
      <c r="F16" s="70"/>
      <c r="G16" s="70"/>
      <c r="H16" s="70"/>
      <c r="I16" s="70"/>
      <c r="J16" s="70"/>
      <c r="K16" s="70"/>
      <c r="L16" s="70"/>
      <c r="M16" s="70"/>
      <c r="N16" s="70"/>
      <c r="O16" s="70"/>
      <c r="P16" s="70"/>
    </row>
    <row r="17" spans="1:16" x14ac:dyDescent="0.25">
      <c r="A17" s="70"/>
      <c r="B17" s="70"/>
      <c r="C17" s="70"/>
      <c r="D17" s="70"/>
      <c r="E17" s="70"/>
      <c r="F17" s="70"/>
      <c r="G17" s="70"/>
      <c r="H17" s="70"/>
      <c r="I17" s="70"/>
      <c r="J17" s="70"/>
      <c r="K17" s="70"/>
      <c r="L17" s="70"/>
      <c r="M17" s="70"/>
      <c r="N17" s="70"/>
      <c r="O17" s="70"/>
      <c r="P17" s="70"/>
    </row>
    <row r="18" spans="1:16" x14ac:dyDescent="0.25">
      <c r="A18" s="70"/>
      <c r="B18" s="70"/>
      <c r="C18" s="70"/>
      <c r="D18" s="70"/>
      <c r="E18" s="70"/>
      <c r="F18" s="70"/>
      <c r="G18" s="70"/>
      <c r="H18" s="70"/>
      <c r="I18" s="70"/>
      <c r="J18" s="70"/>
      <c r="K18" s="70"/>
      <c r="L18" s="70"/>
      <c r="M18" s="70"/>
      <c r="N18" s="70"/>
      <c r="O18" s="70"/>
      <c r="P18" s="70"/>
    </row>
    <row r="19" spans="1:16" ht="13.5" customHeight="1" x14ac:dyDescent="0.25">
      <c r="A19" s="70"/>
      <c r="B19" s="70"/>
      <c r="C19" s="70"/>
      <c r="D19" s="70"/>
      <c r="E19" s="70"/>
      <c r="F19" s="70"/>
      <c r="G19" s="70"/>
      <c r="H19" s="70"/>
      <c r="I19" s="70"/>
      <c r="J19" s="70"/>
      <c r="K19" s="70"/>
      <c r="L19" s="70"/>
      <c r="M19" s="70"/>
      <c r="N19" s="70"/>
      <c r="O19" s="70"/>
      <c r="P19" s="70"/>
    </row>
    <row r="20" spans="1:16" x14ac:dyDescent="0.25">
      <c r="A20" s="70"/>
      <c r="B20" s="70"/>
      <c r="C20" s="70"/>
      <c r="D20" s="70"/>
      <c r="E20" s="70"/>
      <c r="F20" s="70"/>
      <c r="G20" s="70"/>
      <c r="H20" s="70"/>
      <c r="I20" s="70"/>
      <c r="J20" s="70"/>
      <c r="K20" s="70"/>
      <c r="L20" s="70"/>
      <c r="M20" s="70"/>
      <c r="N20" s="70"/>
      <c r="O20" s="70"/>
      <c r="P20" s="70"/>
    </row>
    <row r="21" spans="1:16" x14ac:dyDescent="0.25">
      <c r="A21" s="70"/>
      <c r="B21" s="70"/>
      <c r="C21" s="70"/>
      <c r="D21" s="70"/>
      <c r="E21" s="70"/>
      <c r="F21" s="70"/>
      <c r="G21" s="70"/>
      <c r="H21" s="70"/>
      <c r="I21" s="70"/>
      <c r="J21" s="70"/>
      <c r="K21" s="70"/>
      <c r="L21" s="70"/>
      <c r="M21" s="70"/>
      <c r="N21" s="70"/>
      <c r="O21" s="70"/>
      <c r="P21" s="70"/>
    </row>
    <row r="22" spans="1:16" x14ac:dyDescent="0.25">
      <c r="A22" s="70"/>
      <c r="B22" s="70"/>
      <c r="C22" s="70"/>
      <c r="D22" s="70"/>
      <c r="E22" s="70"/>
      <c r="F22" s="70"/>
      <c r="G22" s="70"/>
      <c r="H22" s="70"/>
      <c r="I22" s="70"/>
      <c r="J22" s="70"/>
      <c r="K22" s="70"/>
      <c r="L22" s="70"/>
      <c r="M22" s="70"/>
      <c r="N22" s="70"/>
      <c r="O22" s="70"/>
      <c r="P22" s="70"/>
    </row>
    <row r="23" spans="1:16" x14ac:dyDescent="0.25">
      <c r="A23" s="70"/>
      <c r="B23" s="70"/>
      <c r="C23" s="70"/>
      <c r="D23" s="70"/>
      <c r="E23" s="70"/>
      <c r="F23" s="70"/>
      <c r="G23" s="70"/>
      <c r="H23" s="70"/>
      <c r="I23" s="70"/>
      <c r="J23" s="70"/>
      <c r="K23" s="70"/>
      <c r="L23" s="70"/>
      <c r="M23" s="70"/>
      <c r="N23" s="70"/>
      <c r="O23" s="70"/>
      <c r="P23" s="70"/>
    </row>
    <row r="24" spans="1:16" x14ac:dyDescent="0.25">
      <c r="A24" s="70"/>
      <c r="B24" s="70"/>
      <c r="C24" s="70"/>
      <c r="D24" s="70"/>
      <c r="E24" s="70"/>
      <c r="F24" s="70"/>
      <c r="G24" s="70"/>
      <c r="H24" s="70"/>
      <c r="I24" s="70"/>
      <c r="J24" s="70"/>
      <c r="K24" s="70"/>
      <c r="L24" s="70"/>
      <c r="M24" s="70"/>
      <c r="N24" s="70"/>
      <c r="O24" s="70"/>
      <c r="P24" s="70"/>
    </row>
    <row r="25" spans="1:16" x14ac:dyDescent="0.25">
      <c r="A25" s="70"/>
      <c r="B25" s="70"/>
      <c r="C25" s="70"/>
      <c r="D25" s="70"/>
      <c r="E25" s="70"/>
      <c r="F25" s="70"/>
      <c r="G25" s="70"/>
      <c r="H25" s="70"/>
      <c r="I25" s="70"/>
      <c r="J25" s="70"/>
      <c r="K25" s="70"/>
      <c r="L25" s="70"/>
      <c r="M25" s="70"/>
      <c r="N25" s="70"/>
      <c r="O25" s="70"/>
      <c r="P25" s="70"/>
    </row>
    <row r="26" spans="1:16" x14ac:dyDescent="0.25">
      <c r="A26" s="70"/>
      <c r="B26" s="70"/>
      <c r="C26" s="70"/>
      <c r="D26" s="70"/>
      <c r="E26" s="70"/>
      <c r="F26" s="70"/>
      <c r="G26" s="70"/>
      <c r="H26" s="70"/>
      <c r="I26" s="70"/>
      <c r="J26" s="70"/>
      <c r="K26" s="70"/>
      <c r="L26" s="70"/>
      <c r="M26" s="70"/>
      <c r="N26" s="70"/>
      <c r="O26" s="70"/>
      <c r="P26" s="70"/>
    </row>
    <row r="27" spans="1:16" x14ac:dyDescent="0.25">
      <c r="A27" s="70"/>
      <c r="B27" s="70"/>
      <c r="C27" s="70"/>
      <c r="D27" s="70"/>
      <c r="E27" s="70"/>
      <c r="F27" s="70"/>
      <c r="G27" s="70"/>
      <c r="H27" s="70"/>
      <c r="I27" s="70"/>
      <c r="J27" s="70"/>
      <c r="K27" s="70"/>
      <c r="L27" s="70"/>
      <c r="M27" s="70"/>
      <c r="N27" s="70"/>
      <c r="O27" s="70"/>
      <c r="P27" s="70"/>
    </row>
    <row r="28" spans="1:16" x14ac:dyDescent="0.25">
      <c r="A28" s="70"/>
      <c r="B28" s="70"/>
      <c r="C28" s="70"/>
      <c r="D28" s="70"/>
      <c r="E28" s="70"/>
      <c r="F28" s="70"/>
      <c r="G28" s="70"/>
      <c r="H28" s="70"/>
      <c r="I28" s="70"/>
      <c r="J28" s="70"/>
      <c r="K28" s="70"/>
      <c r="L28" s="70"/>
      <c r="M28" s="70"/>
      <c r="N28" s="70"/>
      <c r="O28" s="70"/>
      <c r="P28" s="70"/>
    </row>
    <row r="29" spans="1:16" x14ac:dyDescent="0.25">
      <c r="A29" s="70"/>
      <c r="B29" s="70"/>
      <c r="C29" s="70"/>
      <c r="D29" s="70"/>
      <c r="E29" s="70"/>
      <c r="F29" s="70"/>
      <c r="G29" s="70"/>
      <c r="H29" s="70"/>
      <c r="I29" s="70"/>
      <c r="J29" s="70"/>
      <c r="K29" s="70"/>
      <c r="L29" s="70"/>
      <c r="M29" s="70"/>
      <c r="N29" s="70"/>
      <c r="O29" s="70"/>
      <c r="P29" s="70"/>
    </row>
    <row r="30" spans="1:16" x14ac:dyDescent="0.25">
      <c r="A30" s="70"/>
      <c r="B30" s="70"/>
      <c r="C30" s="70"/>
      <c r="D30" s="70"/>
      <c r="E30" s="70"/>
      <c r="F30" s="70"/>
      <c r="G30" s="70"/>
      <c r="H30" s="70"/>
      <c r="I30" s="70"/>
      <c r="J30" s="70"/>
      <c r="K30" s="70"/>
      <c r="L30" s="70"/>
      <c r="M30" s="70"/>
      <c r="N30" s="70"/>
      <c r="O30" s="70"/>
      <c r="P30" s="70"/>
    </row>
    <row r="31" spans="1:16" x14ac:dyDescent="0.25">
      <c r="A31" s="70"/>
      <c r="B31" s="70"/>
      <c r="C31" s="70"/>
      <c r="D31" s="70"/>
      <c r="E31" s="70"/>
      <c r="F31" s="70"/>
      <c r="G31" s="70"/>
      <c r="H31" s="70"/>
      <c r="I31" s="70"/>
      <c r="J31" s="70"/>
      <c r="K31" s="70"/>
      <c r="L31" s="70"/>
      <c r="M31" s="70"/>
      <c r="N31" s="70"/>
      <c r="O31" s="70"/>
      <c r="P31" s="70"/>
    </row>
    <row r="32" spans="1:16" x14ac:dyDescent="0.25">
      <c r="A32" s="70"/>
      <c r="B32" s="70"/>
      <c r="C32" s="70"/>
      <c r="D32" s="70"/>
      <c r="E32" s="70"/>
      <c r="F32" s="70"/>
      <c r="G32" s="70"/>
      <c r="H32" s="70"/>
      <c r="I32" s="70"/>
      <c r="J32" s="70"/>
      <c r="K32" s="70"/>
      <c r="L32" s="70"/>
      <c r="M32" s="70"/>
      <c r="N32" s="70"/>
      <c r="O32" s="70"/>
      <c r="P32" s="70"/>
    </row>
    <row r="33" spans="1:16" x14ac:dyDescent="0.25">
      <c r="A33" s="70"/>
      <c r="B33" s="70"/>
      <c r="C33" s="70"/>
      <c r="D33" s="70"/>
      <c r="E33" s="70"/>
      <c r="F33" s="70"/>
      <c r="G33" s="70"/>
      <c r="H33" s="70"/>
      <c r="I33" s="70"/>
      <c r="J33" s="70"/>
      <c r="K33" s="70"/>
      <c r="L33" s="70"/>
      <c r="M33" s="70"/>
      <c r="N33" s="70"/>
      <c r="O33" s="70"/>
      <c r="P33" s="70"/>
    </row>
    <row r="34" spans="1:16" x14ac:dyDescent="0.25">
      <c r="A34" s="70"/>
      <c r="B34" s="70"/>
      <c r="C34" s="70"/>
      <c r="D34" s="70"/>
      <c r="E34" s="70"/>
      <c r="F34" s="70"/>
      <c r="G34" s="70"/>
      <c r="H34" s="70"/>
      <c r="I34" s="70"/>
      <c r="J34" s="70"/>
      <c r="K34" s="70"/>
      <c r="L34" s="70"/>
      <c r="M34" s="70"/>
      <c r="N34" s="70"/>
      <c r="O34" s="70"/>
      <c r="P34" s="70"/>
    </row>
    <row r="35" spans="1:16" x14ac:dyDescent="0.25">
      <c r="A35" s="70"/>
      <c r="B35" s="70"/>
      <c r="C35" s="70"/>
      <c r="D35" s="70"/>
      <c r="E35" s="70"/>
      <c r="F35" s="70"/>
      <c r="G35" s="70"/>
      <c r="H35" s="70"/>
      <c r="I35" s="70"/>
      <c r="J35" s="70"/>
      <c r="K35" s="70"/>
      <c r="L35" s="70"/>
      <c r="M35" s="70"/>
      <c r="N35" s="70"/>
      <c r="O35" s="70"/>
      <c r="P35" s="70"/>
    </row>
    <row r="36" spans="1:16" x14ac:dyDescent="0.25">
      <c r="A36" s="70"/>
      <c r="B36" s="70"/>
      <c r="C36" s="70"/>
      <c r="D36" s="70"/>
      <c r="E36" s="70"/>
      <c r="F36" s="70"/>
      <c r="G36" s="70"/>
      <c r="H36" s="70"/>
      <c r="I36" s="70"/>
      <c r="J36" s="70"/>
      <c r="K36" s="70"/>
      <c r="L36" s="70"/>
      <c r="M36" s="70"/>
      <c r="N36" s="70"/>
      <c r="O36" s="70"/>
      <c r="P36" s="70"/>
    </row>
  </sheetData>
  <sheetProtection algorithmName="SHA-512" hashValue="RGURWmprd1M87O7qLv2DXD51gmGsKird7nln85Am84u/Nr7j5JMYrpuyZyX2QjXGg+8ERb2BHAiorJbfuIlgSA==" saltValue="LyIBpLC7ejCcIhufKZq4fQ==" spinCount="100000" sheet="1" objects="1" scenarios="1"/>
  <mergeCells count="2">
    <mergeCell ref="B2:O3"/>
    <mergeCell ref="B4:O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0"/>
  <sheetViews>
    <sheetView tabSelected="1" view="pageBreakPreview" zoomScale="80" zoomScaleNormal="55" zoomScaleSheetLayoutView="80" workbookViewId="0">
      <pane xSplit="4" ySplit="10" topLeftCell="O11" activePane="bottomRight" state="frozen"/>
      <selection pane="topRight" activeCell="E1" sqref="E1"/>
      <selection pane="bottomLeft" activeCell="A11" sqref="A11"/>
      <selection pane="bottomRight" activeCell="U50" sqref="U50"/>
    </sheetView>
  </sheetViews>
  <sheetFormatPr baseColWidth="10" defaultColWidth="11.42578125" defaultRowHeight="15" x14ac:dyDescent="0.25"/>
  <cols>
    <col min="1" max="1" width="11.5703125" style="63" customWidth="1"/>
    <col min="2" max="2" width="15.85546875" style="62" customWidth="1"/>
    <col min="3" max="3" width="17.28515625" style="62" customWidth="1"/>
    <col min="4" max="4" width="21.28515625" style="62" customWidth="1"/>
    <col min="5" max="5" width="29.140625" style="2" customWidth="1"/>
    <col min="6" max="6" width="44.85546875" style="71" customWidth="1"/>
    <col min="7" max="8" width="11.42578125" style="2"/>
    <col min="9" max="9" width="30" style="2" customWidth="1"/>
    <col min="10" max="10" width="20.85546875" style="2" customWidth="1"/>
    <col min="11" max="11" width="41.42578125" style="2" customWidth="1"/>
    <col min="12" max="12" width="25.7109375" style="2" customWidth="1"/>
    <col min="13" max="13" width="34.5703125" style="2" customWidth="1"/>
    <col min="14" max="14" width="47.140625" style="2" customWidth="1"/>
    <col min="15" max="23" width="11.42578125" style="2"/>
    <col min="24" max="25" width="33.42578125" style="2" customWidth="1"/>
    <col min="26" max="26" width="12.42578125" style="2" customWidth="1"/>
    <col min="27" max="27" width="14.5703125" style="2" customWidth="1"/>
    <col min="28" max="28" width="21.85546875" style="2" customWidth="1"/>
    <col min="29" max="29" width="44.28515625" style="2" customWidth="1"/>
    <col min="30" max="30" width="34.7109375" style="2" customWidth="1"/>
    <col min="31" max="31" width="5.28515625" style="2" customWidth="1"/>
    <col min="32" max="32" width="11.42578125" style="2"/>
    <col min="33" max="16384" width="11.42578125" style="1"/>
  </cols>
  <sheetData>
    <row r="1" spans="1:32" x14ac:dyDescent="0.25">
      <c r="N1" s="2" t="s">
        <v>2</v>
      </c>
    </row>
    <row r="2" spans="1:32" ht="15.75" customHeight="1" x14ac:dyDescent="0.25">
      <c r="A2" s="1"/>
      <c r="B2" s="188"/>
      <c r="C2" s="191" t="s">
        <v>3</v>
      </c>
      <c r="D2" s="192"/>
      <c r="E2" s="192"/>
      <c r="F2" s="192"/>
      <c r="G2" s="192"/>
      <c r="H2" s="192"/>
      <c r="I2" s="192"/>
      <c r="J2" s="192"/>
      <c r="K2" s="192"/>
      <c r="L2" s="192"/>
      <c r="M2" s="192"/>
      <c r="N2" s="192"/>
      <c r="O2" s="192"/>
      <c r="P2" s="192"/>
      <c r="Q2" s="192"/>
      <c r="R2" s="192"/>
      <c r="S2" s="192"/>
      <c r="T2" s="192"/>
      <c r="U2" s="192"/>
      <c r="V2" s="192"/>
      <c r="W2" s="192"/>
      <c r="X2" s="192"/>
      <c r="Y2" s="192"/>
      <c r="Z2" s="192"/>
      <c r="AA2" s="192"/>
      <c r="AB2" s="193"/>
      <c r="AC2" s="189" t="s">
        <v>4</v>
      </c>
      <c r="AD2" s="189"/>
    </row>
    <row r="3" spans="1:32" ht="15.75" customHeight="1" x14ac:dyDescent="0.25">
      <c r="A3" s="1"/>
      <c r="B3" s="188"/>
      <c r="C3" s="191" t="s">
        <v>5</v>
      </c>
      <c r="D3" s="192"/>
      <c r="E3" s="192"/>
      <c r="F3" s="192"/>
      <c r="G3" s="192"/>
      <c r="H3" s="192"/>
      <c r="I3" s="192"/>
      <c r="J3" s="192"/>
      <c r="K3" s="192"/>
      <c r="L3" s="192"/>
      <c r="M3" s="192"/>
      <c r="N3" s="192"/>
      <c r="O3" s="192"/>
      <c r="P3" s="192"/>
      <c r="Q3" s="192"/>
      <c r="R3" s="192"/>
      <c r="S3" s="192"/>
      <c r="T3" s="192"/>
      <c r="U3" s="192"/>
      <c r="V3" s="192"/>
      <c r="W3" s="192"/>
      <c r="X3" s="192"/>
      <c r="Y3" s="192"/>
      <c r="Z3" s="192"/>
      <c r="AA3" s="192"/>
      <c r="AB3" s="193"/>
      <c r="AC3" s="189" t="s">
        <v>6</v>
      </c>
      <c r="AD3" s="189"/>
    </row>
    <row r="4" spans="1:32" ht="16.5" customHeight="1" x14ac:dyDescent="0.25">
      <c r="A4" s="1"/>
      <c r="B4" s="188"/>
      <c r="C4" s="194" t="s">
        <v>7</v>
      </c>
      <c r="D4" s="195"/>
      <c r="E4" s="195"/>
      <c r="F4" s="195"/>
      <c r="G4" s="195"/>
      <c r="H4" s="195"/>
      <c r="I4" s="195"/>
      <c r="J4" s="195"/>
      <c r="K4" s="195"/>
      <c r="L4" s="195"/>
      <c r="M4" s="195"/>
      <c r="N4" s="195"/>
      <c r="O4" s="195"/>
      <c r="P4" s="195"/>
      <c r="Q4" s="195"/>
      <c r="R4" s="195"/>
      <c r="S4" s="195"/>
      <c r="T4" s="195"/>
      <c r="U4" s="195"/>
      <c r="V4" s="195"/>
      <c r="W4" s="195"/>
      <c r="X4" s="195"/>
      <c r="Y4" s="195"/>
      <c r="Z4" s="195"/>
      <c r="AA4" s="195"/>
      <c r="AB4" s="196"/>
      <c r="AC4" s="190" t="s">
        <v>8</v>
      </c>
      <c r="AD4" s="190"/>
    </row>
    <row r="5" spans="1:32" x14ac:dyDescent="0.25">
      <c r="A5" s="1"/>
      <c r="B5" s="188"/>
      <c r="C5" s="197"/>
      <c r="D5" s="198"/>
      <c r="E5" s="198"/>
      <c r="F5" s="198"/>
      <c r="G5" s="198"/>
      <c r="H5" s="198"/>
      <c r="I5" s="198"/>
      <c r="J5" s="198"/>
      <c r="K5" s="198"/>
      <c r="L5" s="198"/>
      <c r="M5" s="198"/>
      <c r="N5" s="198"/>
      <c r="O5" s="198"/>
      <c r="P5" s="198"/>
      <c r="Q5" s="198"/>
      <c r="R5" s="198"/>
      <c r="S5" s="198"/>
      <c r="T5" s="198"/>
      <c r="U5" s="198"/>
      <c r="V5" s="198"/>
      <c r="W5" s="198"/>
      <c r="X5" s="198"/>
      <c r="Y5" s="198"/>
      <c r="Z5" s="198"/>
      <c r="AA5" s="198"/>
      <c r="AB5" s="199"/>
      <c r="AC5" s="189" t="s">
        <v>9</v>
      </c>
      <c r="AD5" s="189"/>
    </row>
    <row r="6" spans="1:32" ht="7.5" customHeight="1" x14ac:dyDescent="0.25"/>
    <row r="7" spans="1:32" x14ac:dyDescent="0.25">
      <c r="A7" s="1"/>
      <c r="B7" s="89">
        <v>33</v>
      </c>
    </row>
    <row r="8" spans="1:32" ht="5.25" customHeight="1" x14ac:dyDescent="0.25"/>
    <row r="9" spans="1:32" ht="45" customHeight="1" x14ac:dyDescent="0.25">
      <c r="A9" s="1"/>
      <c r="B9" s="200" t="s">
        <v>10</v>
      </c>
      <c r="C9" s="200" t="s">
        <v>11</v>
      </c>
      <c r="D9" s="200" t="s">
        <v>12</v>
      </c>
      <c r="E9" s="183" t="s">
        <v>13</v>
      </c>
      <c r="F9" s="183" t="s">
        <v>14</v>
      </c>
      <c r="G9" s="183" t="s">
        <v>15</v>
      </c>
      <c r="H9" s="184"/>
      <c r="I9" s="183" t="s">
        <v>16</v>
      </c>
      <c r="J9" s="183"/>
      <c r="K9" s="185" t="s">
        <v>17</v>
      </c>
      <c r="L9" s="186" t="s">
        <v>18</v>
      </c>
      <c r="M9" s="186"/>
      <c r="N9" s="186"/>
      <c r="O9" s="183" t="s">
        <v>19</v>
      </c>
      <c r="P9" s="183"/>
      <c r="Q9" s="183"/>
      <c r="R9" s="183"/>
      <c r="S9" s="183"/>
      <c r="T9" s="183"/>
      <c r="U9" s="183"/>
      <c r="V9" s="58" t="s">
        <v>20</v>
      </c>
      <c r="W9" s="183" t="s">
        <v>21</v>
      </c>
      <c r="X9" s="183"/>
      <c r="Y9" s="183"/>
      <c r="Z9" s="183" t="s">
        <v>22</v>
      </c>
      <c r="AA9" s="183"/>
      <c r="AB9" s="183"/>
      <c r="AC9" s="187"/>
      <c r="AD9" s="183"/>
      <c r="AE9" s="1"/>
      <c r="AF9" s="1"/>
    </row>
    <row r="10" spans="1:32" ht="116.25" customHeight="1" x14ac:dyDescent="0.25">
      <c r="A10" s="1"/>
      <c r="B10" s="200"/>
      <c r="C10" s="200"/>
      <c r="D10" s="200"/>
      <c r="E10" s="183"/>
      <c r="F10" s="183"/>
      <c r="G10" s="58" t="s">
        <v>23</v>
      </c>
      <c r="H10" s="58" t="s">
        <v>24</v>
      </c>
      <c r="I10" s="58" t="s">
        <v>25</v>
      </c>
      <c r="J10" s="58" t="s">
        <v>26</v>
      </c>
      <c r="K10" s="185"/>
      <c r="L10" s="64" t="s">
        <v>27</v>
      </c>
      <c r="M10" s="61" t="s">
        <v>28</v>
      </c>
      <c r="N10" s="64" t="s">
        <v>29</v>
      </c>
      <c r="O10" s="95" t="s">
        <v>30</v>
      </c>
      <c r="P10" s="95" t="s">
        <v>31</v>
      </c>
      <c r="Q10" s="95" t="s">
        <v>32</v>
      </c>
      <c r="R10" s="95" t="s">
        <v>33</v>
      </c>
      <c r="S10" s="95" t="s">
        <v>34</v>
      </c>
      <c r="T10" s="95" t="s">
        <v>35</v>
      </c>
      <c r="U10" s="95" t="s">
        <v>36</v>
      </c>
      <c r="V10" s="95" t="s">
        <v>37</v>
      </c>
      <c r="W10" s="95" t="s">
        <v>38</v>
      </c>
      <c r="X10" s="58" t="s">
        <v>39</v>
      </c>
      <c r="Y10" s="58" t="s">
        <v>40</v>
      </c>
      <c r="Z10" s="58" t="s">
        <v>41</v>
      </c>
      <c r="AA10" s="58" t="s">
        <v>42</v>
      </c>
      <c r="AB10" s="58" t="s">
        <v>43</v>
      </c>
      <c r="AC10" s="58" t="s">
        <v>44</v>
      </c>
      <c r="AD10" s="58" t="s">
        <v>45</v>
      </c>
      <c r="AE10" s="1"/>
      <c r="AF10" s="1"/>
    </row>
    <row r="11" spans="1:32" ht="271.5" customHeight="1" x14ac:dyDescent="0.25">
      <c r="A11" s="1"/>
      <c r="B11" s="113" t="s">
        <v>46</v>
      </c>
      <c r="C11" s="134" t="s">
        <v>47</v>
      </c>
      <c r="D11" s="134" t="s">
        <v>48</v>
      </c>
      <c r="E11" s="55" t="s">
        <v>49</v>
      </c>
      <c r="F11" s="55" t="s">
        <v>50</v>
      </c>
      <c r="G11" s="55" t="s">
        <v>51</v>
      </c>
      <c r="H11" s="55"/>
      <c r="I11" s="100" t="s">
        <v>52</v>
      </c>
      <c r="J11" s="101" t="s">
        <v>53</v>
      </c>
      <c r="K11" s="102" t="s">
        <v>54</v>
      </c>
      <c r="L11" s="116" t="s">
        <v>55</v>
      </c>
      <c r="M11" s="102" t="s">
        <v>56</v>
      </c>
      <c r="N11" s="102" t="s">
        <v>57</v>
      </c>
      <c r="O11" s="100">
        <v>2</v>
      </c>
      <c r="P11" s="100">
        <v>3</v>
      </c>
      <c r="Q11" s="100">
        <f t="shared" ref="Q11:Q27" si="0">O11*P11</f>
        <v>6</v>
      </c>
      <c r="R11" s="100" t="str">
        <f t="shared" ref="R11:R27" si="1">IF(Q11&lt;=4,"BAJO",IF(Q11&lt;=8,"MEDIO",IF(Q11&lt;=20,"ALTO","MUY ALTO")))</f>
        <v>MEDIO</v>
      </c>
      <c r="S11" s="100">
        <v>10</v>
      </c>
      <c r="T11" s="100">
        <f t="shared" ref="T11:T27" si="2">Q11*S11</f>
        <v>60</v>
      </c>
      <c r="U11" s="100" t="str">
        <f t="shared" ref="U11:U27" si="3">IF(T11&lt;=20,"IV",IF(T11&lt;=120,"III",IF(T11&lt;=500,"II",IF(T11&lt;=4000,"I",FALSE))))</f>
        <v>III</v>
      </c>
      <c r="V11" s="135" t="str">
        <f t="shared" ref="V11:V48" si="4">IF(U11="IV","Aceptable",IF(U11="III","Mejorable",IF(U11="II","aceptable con control especifico",IF(U11="I","No aceptable",FALSE))))</f>
        <v>Mejorable</v>
      </c>
      <c r="W11" s="100">
        <v>3</v>
      </c>
      <c r="X11" s="102" t="s">
        <v>58</v>
      </c>
      <c r="Y11" s="103" t="s">
        <v>59</v>
      </c>
      <c r="Z11" s="100" t="s">
        <v>60</v>
      </c>
      <c r="AA11" s="100" t="s">
        <v>60</v>
      </c>
      <c r="AB11" s="100" t="s">
        <v>60</v>
      </c>
      <c r="AC11" s="100" t="s">
        <v>61</v>
      </c>
      <c r="AD11" s="100" t="s">
        <v>60</v>
      </c>
      <c r="AE11" s="1"/>
      <c r="AF11" s="1"/>
    </row>
    <row r="12" spans="1:32" ht="313.5" x14ac:dyDescent="0.25">
      <c r="A12" s="1"/>
      <c r="B12" s="113" t="s">
        <v>46</v>
      </c>
      <c r="C12" s="134" t="s">
        <v>47</v>
      </c>
      <c r="D12" s="134" t="s">
        <v>48</v>
      </c>
      <c r="E12" s="55" t="s">
        <v>49</v>
      </c>
      <c r="F12" s="55" t="s">
        <v>62</v>
      </c>
      <c r="G12" s="55"/>
      <c r="H12" s="55" t="s">
        <v>51</v>
      </c>
      <c r="I12" s="100" t="s">
        <v>63</v>
      </c>
      <c r="J12" s="101" t="s">
        <v>53</v>
      </c>
      <c r="K12" s="102" t="s">
        <v>64</v>
      </c>
      <c r="L12" s="116" t="s">
        <v>55</v>
      </c>
      <c r="M12" s="102" t="s">
        <v>65</v>
      </c>
      <c r="N12" s="102" t="s">
        <v>66</v>
      </c>
      <c r="O12" s="100">
        <v>2</v>
      </c>
      <c r="P12" s="100">
        <v>2</v>
      </c>
      <c r="Q12" s="100">
        <v>4</v>
      </c>
      <c r="R12" s="100" t="str">
        <f t="shared" si="1"/>
        <v>BAJO</v>
      </c>
      <c r="S12" s="100">
        <v>10</v>
      </c>
      <c r="T12" s="100">
        <f t="shared" si="2"/>
        <v>40</v>
      </c>
      <c r="U12" s="100" t="str">
        <f t="shared" si="3"/>
        <v>III</v>
      </c>
      <c r="V12" s="135" t="str">
        <f t="shared" si="4"/>
        <v>Mejorable</v>
      </c>
      <c r="W12" s="100">
        <v>3</v>
      </c>
      <c r="X12" s="102" t="s">
        <v>67</v>
      </c>
      <c r="Y12" s="103" t="s">
        <v>23</v>
      </c>
      <c r="Z12" s="100" t="s">
        <v>60</v>
      </c>
      <c r="AA12" s="100" t="s">
        <v>60</v>
      </c>
      <c r="AB12" s="100" t="s">
        <v>60</v>
      </c>
      <c r="AC12" s="100" t="s">
        <v>68</v>
      </c>
      <c r="AD12" s="100" t="s">
        <v>60</v>
      </c>
      <c r="AE12" s="1"/>
      <c r="AF12" s="1"/>
    </row>
    <row r="13" spans="1:32" ht="276" customHeight="1" x14ac:dyDescent="0.25">
      <c r="A13" s="1"/>
      <c r="B13" s="113" t="s">
        <v>46</v>
      </c>
      <c r="C13" s="134" t="s">
        <v>47</v>
      </c>
      <c r="D13" s="134" t="s">
        <v>48</v>
      </c>
      <c r="E13" s="55" t="s">
        <v>49</v>
      </c>
      <c r="F13" s="55" t="s">
        <v>50</v>
      </c>
      <c r="G13" s="55" t="s">
        <v>51</v>
      </c>
      <c r="H13" s="55"/>
      <c r="I13" s="100" t="s">
        <v>69</v>
      </c>
      <c r="J13" s="101" t="s">
        <v>70</v>
      </c>
      <c r="K13" s="102" t="s">
        <v>71</v>
      </c>
      <c r="L13" s="116" t="s">
        <v>72</v>
      </c>
      <c r="M13" s="102" t="s">
        <v>73</v>
      </c>
      <c r="N13" s="102" t="s">
        <v>74</v>
      </c>
      <c r="O13" s="100">
        <v>2</v>
      </c>
      <c r="P13" s="100">
        <v>2</v>
      </c>
      <c r="Q13" s="100">
        <f t="shared" si="0"/>
        <v>4</v>
      </c>
      <c r="R13" s="100" t="str">
        <f t="shared" si="1"/>
        <v>BAJO</v>
      </c>
      <c r="S13" s="100">
        <v>25</v>
      </c>
      <c r="T13" s="100">
        <f t="shared" si="2"/>
        <v>100</v>
      </c>
      <c r="U13" s="100" t="str">
        <f t="shared" si="3"/>
        <v>III</v>
      </c>
      <c r="V13" s="135" t="str">
        <f t="shared" si="4"/>
        <v>Mejorable</v>
      </c>
      <c r="W13" s="100">
        <v>3</v>
      </c>
      <c r="X13" s="102" t="s">
        <v>75</v>
      </c>
      <c r="Y13" s="103" t="s">
        <v>23</v>
      </c>
      <c r="Z13" s="100" t="s">
        <v>60</v>
      </c>
      <c r="AA13" s="100" t="s">
        <v>60</v>
      </c>
      <c r="AB13" s="100" t="s">
        <v>76</v>
      </c>
      <c r="AC13" s="100" t="s">
        <v>77</v>
      </c>
      <c r="AD13" s="100" t="s">
        <v>60</v>
      </c>
      <c r="AE13" s="1"/>
      <c r="AF13" s="1"/>
    </row>
    <row r="14" spans="1:32" ht="330" customHeight="1" x14ac:dyDescent="0.25">
      <c r="A14" s="1"/>
      <c r="B14" s="113" t="s">
        <v>46</v>
      </c>
      <c r="C14" s="134" t="s">
        <v>47</v>
      </c>
      <c r="D14" s="134" t="s">
        <v>48</v>
      </c>
      <c r="E14" s="55" t="s">
        <v>49</v>
      </c>
      <c r="F14" s="55" t="s">
        <v>50</v>
      </c>
      <c r="G14" s="55" t="s">
        <v>51</v>
      </c>
      <c r="H14" s="55"/>
      <c r="I14" s="100" t="s">
        <v>78</v>
      </c>
      <c r="J14" s="101" t="s">
        <v>70</v>
      </c>
      <c r="K14" s="102" t="s">
        <v>79</v>
      </c>
      <c r="L14" s="116" t="s">
        <v>80</v>
      </c>
      <c r="M14" s="100" t="s">
        <v>55</v>
      </c>
      <c r="N14" s="102" t="s">
        <v>81</v>
      </c>
      <c r="O14" s="100">
        <v>2</v>
      </c>
      <c r="P14" s="100">
        <v>2</v>
      </c>
      <c r="Q14" s="100">
        <f t="shared" si="0"/>
        <v>4</v>
      </c>
      <c r="R14" s="100" t="str">
        <f t="shared" si="1"/>
        <v>BAJO</v>
      </c>
      <c r="S14" s="100">
        <v>60</v>
      </c>
      <c r="T14" s="100">
        <f t="shared" si="2"/>
        <v>240</v>
      </c>
      <c r="U14" s="100" t="str">
        <f t="shared" si="3"/>
        <v>II</v>
      </c>
      <c r="V14" s="136" t="str">
        <f t="shared" si="4"/>
        <v>aceptable con control especifico</v>
      </c>
      <c r="W14" s="100">
        <v>3</v>
      </c>
      <c r="X14" s="102" t="s">
        <v>82</v>
      </c>
      <c r="Y14" s="103" t="s">
        <v>23</v>
      </c>
      <c r="Z14" s="100" t="s">
        <v>60</v>
      </c>
      <c r="AA14" s="100" t="s">
        <v>83</v>
      </c>
      <c r="AB14" s="100" t="s">
        <v>60</v>
      </c>
      <c r="AC14" s="100" t="s">
        <v>84</v>
      </c>
      <c r="AD14" s="100" t="s">
        <v>60</v>
      </c>
      <c r="AE14" s="1"/>
      <c r="AF14" s="1"/>
    </row>
    <row r="15" spans="1:32" ht="313.5" x14ac:dyDescent="0.25">
      <c r="A15" s="1"/>
      <c r="B15" s="113" t="s">
        <v>46</v>
      </c>
      <c r="C15" s="134" t="s">
        <v>47</v>
      </c>
      <c r="D15" s="134" t="s">
        <v>48</v>
      </c>
      <c r="E15" s="55" t="s">
        <v>49</v>
      </c>
      <c r="F15" s="55" t="s">
        <v>50</v>
      </c>
      <c r="G15" s="55" t="s">
        <v>51</v>
      </c>
      <c r="H15" s="55"/>
      <c r="I15" s="100" t="s">
        <v>85</v>
      </c>
      <c r="J15" s="101" t="s">
        <v>70</v>
      </c>
      <c r="K15" s="102" t="s">
        <v>86</v>
      </c>
      <c r="L15" s="116" t="s">
        <v>55</v>
      </c>
      <c r="M15" s="102" t="s">
        <v>87</v>
      </c>
      <c r="N15" s="102" t="s">
        <v>88</v>
      </c>
      <c r="O15" s="100">
        <v>2</v>
      </c>
      <c r="P15" s="100">
        <v>2</v>
      </c>
      <c r="Q15" s="100">
        <f t="shared" si="0"/>
        <v>4</v>
      </c>
      <c r="R15" s="100" t="str">
        <f t="shared" si="1"/>
        <v>BAJO</v>
      </c>
      <c r="S15" s="100">
        <v>25</v>
      </c>
      <c r="T15" s="100">
        <f t="shared" si="2"/>
        <v>100</v>
      </c>
      <c r="U15" s="100" t="str">
        <f t="shared" si="3"/>
        <v>III</v>
      </c>
      <c r="V15" s="135" t="str">
        <f t="shared" si="4"/>
        <v>Mejorable</v>
      </c>
      <c r="W15" s="100">
        <v>3</v>
      </c>
      <c r="X15" s="102" t="s">
        <v>89</v>
      </c>
      <c r="Y15" s="103" t="s">
        <v>23</v>
      </c>
      <c r="Z15" s="100" t="s">
        <v>60</v>
      </c>
      <c r="AA15" s="100" t="s">
        <v>60</v>
      </c>
      <c r="AB15" s="100" t="s">
        <v>60</v>
      </c>
      <c r="AC15" s="100" t="s">
        <v>90</v>
      </c>
      <c r="AD15" s="100" t="s">
        <v>60</v>
      </c>
      <c r="AE15" s="1"/>
      <c r="AF15" s="1"/>
    </row>
    <row r="16" spans="1:32" ht="348" customHeight="1" x14ac:dyDescent="0.25">
      <c r="A16" s="1"/>
      <c r="B16" s="113" t="s">
        <v>46</v>
      </c>
      <c r="C16" s="134" t="s">
        <v>47</v>
      </c>
      <c r="D16" s="134" t="s">
        <v>48</v>
      </c>
      <c r="E16" s="55" t="s">
        <v>49</v>
      </c>
      <c r="F16" s="55" t="s">
        <v>50</v>
      </c>
      <c r="G16" s="55" t="s">
        <v>51</v>
      </c>
      <c r="H16" s="55"/>
      <c r="I16" s="55" t="s">
        <v>91</v>
      </c>
      <c r="J16" s="101" t="s">
        <v>92</v>
      </c>
      <c r="K16" s="102" t="s">
        <v>93</v>
      </c>
      <c r="L16" s="116" t="s">
        <v>55</v>
      </c>
      <c r="M16" s="102" t="s">
        <v>55</v>
      </c>
      <c r="N16" s="104" t="s">
        <v>94</v>
      </c>
      <c r="O16" s="100">
        <v>2</v>
      </c>
      <c r="P16" s="100">
        <v>3</v>
      </c>
      <c r="Q16" s="100">
        <f t="shared" si="0"/>
        <v>6</v>
      </c>
      <c r="R16" s="100" t="str">
        <f t="shared" si="1"/>
        <v>MEDIO</v>
      </c>
      <c r="S16" s="100">
        <v>10</v>
      </c>
      <c r="T16" s="100">
        <f t="shared" si="2"/>
        <v>60</v>
      </c>
      <c r="U16" s="100" t="str">
        <f t="shared" si="3"/>
        <v>III</v>
      </c>
      <c r="V16" s="135" t="str">
        <f t="shared" si="4"/>
        <v>Mejorable</v>
      </c>
      <c r="W16" s="100">
        <v>3</v>
      </c>
      <c r="X16" s="102" t="s">
        <v>95</v>
      </c>
      <c r="Y16" s="103" t="s">
        <v>23</v>
      </c>
      <c r="Z16" s="100" t="s">
        <v>60</v>
      </c>
      <c r="AA16" s="100" t="s">
        <v>60</v>
      </c>
      <c r="AB16" s="105" t="s">
        <v>60</v>
      </c>
      <c r="AC16" s="106" t="s">
        <v>96</v>
      </c>
      <c r="AD16" s="100" t="s">
        <v>60</v>
      </c>
      <c r="AE16" s="1"/>
      <c r="AF16" s="1"/>
    </row>
    <row r="17" spans="1:32" ht="313.5" x14ac:dyDescent="0.25">
      <c r="A17" s="1"/>
      <c r="B17" s="113" t="s">
        <v>46</v>
      </c>
      <c r="C17" s="134" t="s">
        <v>47</v>
      </c>
      <c r="D17" s="134" t="s">
        <v>48</v>
      </c>
      <c r="E17" s="55" t="s">
        <v>49</v>
      </c>
      <c r="F17" s="55" t="s">
        <v>50</v>
      </c>
      <c r="G17" s="55" t="s">
        <v>51</v>
      </c>
      <c r="H17" s="55"/>
      <c r="I17" s="55" t="s">
        <v>97</v>
      </c>
      <c r="J17" s="101" t="s">
        <v>92</v>
      </c>
      <c r="K17" s="102" t="s">
        <v>98</v>
      </c>
      <c r="L17" s="116" t="s">
        <v>55</v>
      </c>
      <c r="M17" s="102" t="s">
        <v>55</v>
      </c>
      <c r="N17" s="104" t="s">
        <v>94</v>
      </c>
      <c r="O17" s="100">
        <v>6</v>
      </c>
      <c r="P17" s="100">
        <v>2</v>
      </c>
      <c r="Q17" s="100">
        <f t="shared" si="0"/>
        <v>12</v>
      </c>
      <c r="R17" s="100" t="str">
        <f t="shared" si="1"/>
        <v>ALTO</v>
      </c>
      <c r="S17" s="100">
        <v>25</v>
      </c>
      <c r="T17" s="100">
        <f t="shared" si="2"/>
        <v>300</v>
      </c>
      <c r="U17" s="100" t="str">
        <f t="shared" si="3"/>
        <v>II</v>
      </c>
      <c r="V17" s="136" t="str">
        <f t="shared" si="4"/>
        <v>aceptable con control especifico</v>
      </c>
      <c r="W17" s="100">
        <v>3</v>
      </c>
      <c r="X17" s="102" t="s">
        <v>99</v>
      </c>
      <c r="Y17" s="103" t="s">
        <v>23</v>
      </c>
      <c r="Z17" s="100" t="s">
        <v>60</v>
      </c>
      <c r="AA17" s="100" t="s">
        <v>60</v>
      </c>
      <c r="AB17" s="105" t="s">
        <v>60</v>
      </c>
      <c r="AC17" s="137" t="s">
        <v>100</v>
      </c>
      <c r="AD17" s="100" t="s">
        <v>60</v>
      </c>
      <c r="AE17" s="1"/>
      <c r="AF17" s="1"/>
    </row>
    <row r="18" spans="1:32" ht="314.25" thickBot="1" x14ac:dyDescent="0.3">
      <c r="A18" s="1"/>
      <c r="B18" s="113" t="s">
        <v>46</v>
      </c>
      <c r="C18" s="134" t="s">
        <v>47</v>
      </c>
      <c r="D18" s="134" t="s">
        <v>48</v>
      </c>
      <c r="E18" s="55" t="s">
        <v>49</v>
      </c>
      <c r="F18" s="55" t="s">
        <v>50</v>
      </c>
      <c r="G18" s="55" t="s">
        <v>51</v>
      </c>
      <c r="H18" s="55"/>
      <c r="I18" s="138" t="s">
        <v>101</v>
      </c>
      <c r="J18" s="101" t="s">
        <v>102</v>
      </c>
      <c r="K18" s="102" t="s">
        <v>103</v>
      </c>
      <c r="L18" s="116" t="s">
        <v>55</v>
      </c>
      <c r="M18" s="102" t="s">
        <v>55</v>
      </c>
      <c r="N18" s="105" t="s">
        <v>104</v>
      </c>
      <c r="O18" s="100">
        <v>2</v>
      </c>
      <c r="P18" s="100">
        <v>3</v>
      </c>
      <c r="Q18" s="100">
        <f t="shared" si="0"/>
        <v>6</v>
      </c>
      <c r="R18" s="100" t="str">
        <f t="shared" si="1"/>
        <v>MEDIO</v>
      </c>
      <c r="S18" s="100">
        <v>25</v>
      </c>
      <c r="T18" s="100">
        <f t="shared" si="2"/>
        <v>150</v>
      </c>
      <c r="U18" s="100" t="str">
        <f t="shared" si="3"/>
        <v>II</v>
      </c>
      <c r="V18" s="136" t="str">
        <f t="shared" si="4"/>
        <v>aceptable con control especifico</v>
      </c>
      <c r="W18" s="100">
        <v>3</v>
      </c>
      <c r="X18" s="102" t="s">
        <v>105</v>
      </c>
      <c r="Y18" s="103" t="s">
        <v>23</v>
      </c>
      <c r="Z18" s="100" t="s">
        <v>60</v>
      </c>
      <c r="AA18" s="100" t="s">
        <v>60</v>
      </c>
      <c r="AB18" s="100" t="s">
        <v>60</v>
      </c>
      <c r="AC18" s="55" t="s">
        <v>106</v>
      </c>
      <c r="AD18" s="100" t="s">
        <v>60</v>
      </c>
      <c r="AE18" s="1"/>
      <c r="AF18" s="1"/>
    </row>
    <row r="19" spans="1:32" ht="367.5" customHeight="1" x14ac:dyDescent="0.25">
      <c r="A19" s="1"/>
      <c r="B19" s="113" t="s">
        <v>46</v>
      </c>
      <c r="C19" s="134" t="s">
        <v>47</v>
      </c>
      <c r="D19" s="134" t="s">
        <v>48</v>
      </c>
      <c r="E19" s="55" t="s">
        <v>49</v>
      </c>
      <c r="F19" s="55" t="s">
        <v>50</v>
      </c>
      <c r="G19" s="55" t="s">
        <v>51</v>
      </c>
      <c r="H19" s="55"/>
      <c r="I19" s="139" t="s">
        <v>107</v>
      </c>
      <c r="J19" s="101" t="s">
        <v>102</v>
      </c>
      <c r="K19" s="102" t="s">
        <v>108</v>
      </c>
      <c r="L19" s="116" t="s">
        <v>55</v>
      </c>
      <c r="M19" s="102" t="s">
        <v>55</v>
      </c>
      <c r="N19" s="104" t="s">
        <v>109</v>
      </c>
      <c r="O19" s="100">
        <v>2</v>
      </c>
      <c r="P19" s="100">
        <v>3</v>
      </c>
      <c r="Q19" s="100">
        <f t="shared" si="0"/>
        <v>6</v>
      </c>
      <c r="R19" s="100" t="str">
        <f t="shared" si="1"/>
        <v>MEDIO</v>
      </c>
      <c r="S19" s="100">
        <v>60</v>
      </c>
      <c r="T19" s="100">
        <f t="shared" si="2"/>
        <v>360</v>
      </c>
      <c r="U19" s="100" t="str">
        <f t="shared" si="3"/>
        <v>II</v>
      </c>
      <c r="V19" s="136" t="str">
        <f t="shared" si="4"/>
        <v>aceptable con control especifico</v>
      </c>
      <c r="W19" s="100">
        <v>3</v>
      </c>
      <c r="X19" s="102" t="s">
        <v>105</v>
      </c>
      <c r="Y19" s="103" t="s">
        <v>23</v>
      </c>
      <c r="Z19" s="100" t="s">
        <v>60</v>
      </c>
      <c r="AA19" s="100" t="s">
        <v>60</v>
      </c>
      <c r="AB19" s="100" t="s">
        <v>60</v>
      </c>
      <c r="AC19" s="55" t="s">
        <v>110</v>
      </c>
      <c r="AD19" s="100" t="s">
        <v>60</v>
      </c>
      <c r="AF19" s="1"/>
    </row>
    <row r="20" spans="1:32" ht="313.5" x14ac:dyDescent="0.25">
      <c r="A20" s="2"/>
      <c r="B20" s="113" t="s">
        <v>46</v>
      </c>
      <c r="C20" s="134" t="s">
        <v>47</v>
      </c>
      <c r="D20" s="134" t="s">
        <v>48</v>
      </c>
      <c r="E20" s="55" t="s">
        <v>49</v>
      </c>
      <c r="F20" s="55" t="s">
        <v>50</v>
      </c>
      <c r="G20" s="55" t="s">
        <v>51</v>
      </c>
      <c r="H20" s="55"/>
      <c r="I20" s="104" t="s">
        <v>111</v>
      </c>
      <c r="J20" s="101" t="s">
        <v>102</v>
      </c>
      <c r="K20" s="102" t="s">
        <v>112</v>
      </c>
      <c r="L20" s="116" t="s">
        <v>55</v>
      </c>
      <c r="M20" s="102" t="s">
        <v>55</v>
      </c>
      <c r="N20" s="107" t="s">
        <v>113</v>
      </c>
      <c r="O20" s="55">
        <v>2</v>
      </c>
      <c r="P20" s="55">
        <v>3</v>
      </c>
      <c r="Q20" s="100">
        <f t="shared" si="0"/>
        <v>6</v>
      </c>
      <c r="R20" s="100" t="str">
        <f t="shared" si="1"/>
        <v>MEDIO</v>
      </c>
      <c r="S20" s="55">
        <v>25</v>
      </c>
      <c r="T20" s="100">
        <f t="shared" si="2"/>
        <v>150</v>
      </c>
      <c r="U20" s="100" t="str">
        <f t="shared" si="3"/>
        <v>II</v>
      </c>
      <c r="V20" s="136" t="str">
        <f t="shared" si="4"/>
        <v>aceptable con control especifico</v>
      </c>
      <c r="W20" s="100">
        <v>3</v>
      </c>
      <c r="X20" s="102" t="s">
        <v>114</v>
      </c>
      <c r="Y20" s="55" t="s">
        <v>23</v>
      </c>
      <c r="Z20" s="100" t="s">
        <v>60</v>
      </c>
      <c r="AA20" s="100" t="s">
        <v>60</v>
      </c>
      <c r="AB20" s="100" t="s">
        <v>60</v>
      </c>
      <c r="AC20" s="55" t="s">
        <v>115</v>
      </c>
      <c r="AD20" s="55" t="s">
        <v>60</v>
      </c>
    </row>
    <row r="21" spans="1:32" ht="314.25" thickBot="1" x14ac:dyDescent="0.3">
      <c r="A21" s="2"/>
      <c r="B21" s="113" t="s">
        <v>46</v>
      </c>
      <c r="C21" s="134" t="s">
        <v>47</v>
      </c>
      <c r="D21" s="134" t="s">
        <v>48</v>
      </c>
      <c r="E21" s="55" t="s">
        <v>49</v>
      </c>
      <c r="F21" s="55" t="s">
        <v>50</v>
      </c>
      <c r="G21" s="55" t="s">
        <v>51</v>
      </c>
      <c r="H21" s="55"/>
      <c r="I21" s="119" t="s">
        <v>116</v>
      </c>
      <c r="J21" s="101" t="s">
        <v>117</v>
      </c>
      <c r="K21" s="102" t="s">
        <v>118</v>
      </c>
      <c r="L21" s="117" t="s">
        <v>119</v>
      </c>
      <c r="M21" s="102" t="s">
        <v>55</v>
      </c>
      <c r="N21" s="104" t="s">
        <v>120</v>
      </c>
      <c r="O21" s="55">
        <v>2</v>
      </c>
      <c r="P21" s="55">
        <v>3</v>
      </c>
      <c r="Q21" s="100">
        <f t="shared" si="0"/>
        <v>6</v>
      </c>
      <c r="R21" s="100" t="str">
        <f t="shared" si="1"/>
        <v>MEDIO</v>
      </c>
      <c r="S21" s="55">
        <v>60</v>
      </c>
      <c r="T21" s="100">
        <f t="shared" si="2"/>
        <v>360</v>
      </c>
      <c r="U21" s="100" t="str">
        <f t="shared" si="3"/>
        <v>II</v>
      </c>
      <c r="V21" s="136" t="str">
        <f t="shared" si="4"/>
        <v>aceptable con control especifico</v>
      </c>
      <c r="W21" s="100">
        <v>3</v>
      </c>
      <c r="X21" s="102" t="s">
        <v>121</v>
      </c>
      <c r="Y21" s="55" t="s">
        <v>23</v>
      </c>
      <c r="Z21" s="100" t="s">
        <v>60</v>
      </c>
      <c r="AA21" s="100" t="s">
        <v>60</v>
      </c>
      <c r="AB21" s="100" t="s">
        <v>60</v>
      </c>
      <c r="AC21" s="55" t="s">
        <v>122</v>
      </c>
      <c r="AD21" s="55" t="s">
        <v>60</v>
      </c>
    </row>
    <row r="22" spans="1:32" ht="319.5" customHeight="1" x14ac:dyDescent="0.25">
      <c r="A22" s="2"/>
      <c r="B22" s="113" t="s">
        <v>46</v>
      </c>
      <c r="C22" s="134" t="s">
        <v>47</v>
      </c>
      <c r="D22" s="134" t="s">
        <v>48</v>
      </c>
      <c r="E22" s="55" t="s">
        <v>49</v>
      </c>
      <c r="F22" s="55" t="s">
        <v>50</v>
      </c>
      <c r="G22" s="55" t="s">
        <v>51</v>
      </c>
      <c r="H22" s="55"/>
      <c r="I22" s="105" t="s">
        <v>123</v>
      </c>
      <c r="J22" s="101" t="s">
        <v>117</v>
      </c>
      <c r="K22" s="102" t="s">
        <v>124</v>
      </c>
      <c r="L22" s="140" t="s">
        <v>55</v>
      </c>
      <c r="M22" s="102" t="s">
        <v>55</v>
      </c>
      <c r="N22" s="105" t="s">
        <v>125</v>
      </c>
      <c r="O22" s="55">
        <v>2</v>
      </c>
      <c r="P22" s="55">
        <v>4</v>
      </c>
      <c r="Q22" s="100">
        <f t="shared" si="0"/>
        <v>8</v>
      </c>
      <c r="R22" s="100" t="str">
        <f t="shared" si="1"/>
        <v>MEDIO</v>
      </c>
      <c r="S22" s="55">
        <v>25</v>
      </c>
      <c r="T22" s="100">
        <f t="shared" si="2"/>
        <v>200</v>
      </c>
      <c r="U22" s="100" t="str">
        <f t="shared" si="3"/>
        <v>II</v>
      </c>
      <c r="V22" s="136" t="str">
        <f t="shared" si="4"/>
        <v>aceptable con control especifico</v>
      </c>
      <c r="W22" s="100">
        <v>3</v>
      </c>
      <c r="X22" s="102" t="s">
        <v>126</v>
      </c>
      <c r="Y22" s="55" t="s">
        <v>23</v>
      </c>
      <c r="Z22" s="100" t="s">
        <v>60</v>
      </c>
      <c r="AA22" s="100" t="s">
        <v>60</v>
      </c>
      <c r="AB22" s="100" t="s">
        <v>127</v>
      </c>
      <c r="AC22" s="55" t="s">
        <v>128</v>
      </c>
      <c r="AD22" s="55" t="s">
        <v>60</v>
      </c>
    </row>
    <row r="23" spans="1:32" ht="313.5" x14ac:dyDescent="0.25">
      <c r="A23" s="2"/>
      <c r="B23" s="111" t="s">
        <v>46</v>
      </c>
      <c r="C23" s="134" t="s">
        <v>47</v>
      </c>
      <c r="D23" s="134" t="s">
        <v>48</v>
      </c>
      <c r="E23" s="53" t="s">
        <v>49</v>
      </c>
      <c r="F23" s="55" t="s">
        <v>50</v>
      </c>
      <c r="G23" s="53"/>
      <c r="H23" s="53" t="s">
        <v>51</v>
      </c>
      <c r="I23" s="96" t="s">
        <v>129</v>
      </c>
      <c r="J23" s="56" t="s">
        <v>130</v>
      </c>
      <c r="K23" s="99" t="s">
        <v>131</v>
      </c>
      <c r="L23" s="116" t="s">
        <v>55</v>
      </c>
      <c r="M23" s="99" t="s">
        <v>132</v>
      </c>
      <c r="N23" s="99" t="s">
        <v>133</v>
      </c>
      <c r="O23" s="100">
        <v>2</v>
      </c>
      <c r="P23" s="100">
        <v>2</v>
      </c>
      <c r="Q23" s="96">
        <f t="shared" si="0"/>
        <v>4</v>
      </c>
      <c r="R23" s="96" t="str">
        <f t="shared" si="1"/>
        <v>BAJO</v>
      </c>
      <c r="S23" s="100">
        <v>25</v>
      </c>
      <c r="T23" s="96">
        <f t="shared" si="2"/>
        <v>100</v>
      </c>
      <c r="U23" s="96" t="str">
        <f t="shared" si="3"/>
        <v>III</v>
      </c>
      <c r="V23" s="135" t="str">
        <f t="shared" si="4"/>
        <v>Mejorable</v>
      </c>
      <c r="W23" s="96">
        <v>3</v>
      </c>
      <c r="X23" s="100" t="s">
        <v>134</v>
      </c>
      <c r="Y23" s="100" t="s">
        <v>23</v>
      </c>
      <c r="Z23" s="96" t="s">
        <v>60</v>
      </c>
      <c r="AA23" s="96" t="s">
        <v>60</v>
      </c>
      <c r="AB23" s="96" t="s">
        <v>60</v>
      </c>
      <c r="AC23" s="99" t="s">
        <v>135</v>
      </c>
      <c r="AD23" s="99" t="s">
        <v>60</v>
      </c>
    </row>
    <row r="24" spans="1:32" ht="313.5" x14ac:dyDescent="0.25">
      <c r="A24" s="2"/>
      <c r="B24" s="111" t="s">
        <v>46</v>
      </c>
      <c r="C24" s="134" t="s">
        <v>47</v>
      </c>
      <c r="D24" s="134" t="s">
        <v>48</v>
      </c>
      <c r="E24" s="53" t="s">
        <v>49</v>
      </c>
      <c r="F24" s="55" t="s">
        <v>50</v>
      </c>
      <c r="G24" s="53"/>
      <c r="H24" s="53" t="s">
        <v>51</v>
      </c>
      <c r="I24" s="96" t="s">
        <v>136</v>
      </c>
      <c r="J24" s="98" t="s">
        <v>130</v>
      </c>
      <c r="K24" s="99" t="s">
        <v>131</v>
      </c>
      <c r="L24" s="116" t="s">
        <v>55</v>
      </c>
      <c r="M24" s="99" t="s">
        <v>132</v>
      </c>
      <c r="N24" s="99" t="s">
        <v>133</v>
      </c>
      <c r="O24" s="100">
        <v>2</v>
      </c>
      <c r="P24" s="100">
        <v>1</v>
      </c>
      <c r="Q24" s="96">
        <f t="shared" si="0"/>
        <v>2</v>
      </c>
      <c r="R24" s="96" t="str">
        <f t="shared" si="1"/>
        <v>BAJO</v>
      </c>
      <c r="S24" s="100">
        <v>100</v>
      </c>
      <c r="T24" s="96">
        <f t="shared" si="2"/>
        <v>200</v>
      </c>
      <c r="U24" s="96" t="str">
        <f t="shared" si="3"/>
        <v>II</v>
      </c>
      <c r="V24" s="141" t="str">
        <f t="shared" si="4"/>
        <v>aceptable con control especifico</v>
      </c>
      <c r="W24" s="96">
        <v>3</v>
      </c>
      <c r="X24" s="100" t="s">
        <v>137</v>
      </c>
      <c r="Y24" s="100" t="s">
        <v>23</v>
      </c>
      <c r="Z24" s="96" t="s">
        <v>60</v>
      </c>
      <c r="AA24" s="96" t="s">
        <v>60</v>
      </c>
      <c r="AB24" s="96" t="s">
        <v>60</v>
      </c>
      <c r="AC24" s="99" t="s">
        <v>138</v>
      </c>
      <c r="AD24" s="99" t="s">
        <v>60</v>
      </c>
    </row>
    <row r="25" spans="1:32" ht="340.5" customHeight="1" x14ac:dyDescent="0.25">
      <c r="A25" s="2"/>
      <c r="B25" s="111" t="s">
        <v>46</v>
      </c>
      <c r="C25" s="134" t="s">
        <v>47</v>
      </c>
      <c r="D25" s="134" t="s">
        <v>48</v>
      </c>
      <c r="E25" s="53" t="s">
        <v>49</v>
      </c>
      <c r="F25" s="55" t="s">
        <v>50</v>
      </c>
      <c r="G25" s="53"/>
      <c r="H25" s="53" t="s">
        <v>51</v>
      </c>
      <c r="I25" s="96" t="s">
        <v>139</v>
      </c>
      <c r="J25" s="98" t="s">
        <v>130</v>
      </c>
      <c r="K25" s="99" t="s">
        <v>140</v>
      </c>
      <c r="L25" s="116" t="s">
        <v>55</v>
      </c>
      <c r="M25" s="99" t="s">
        <v>132</v>
      </c>
      <c r="N25" s="99" t="s">
        <v>133</v>
      </c>
      <c r="O25" s="100">
        <v>2</v>
      </c>
      <c r="P25" s="100">
        <v>1</v>
      </c>
      <c r="Q25" s="96">
        <f t="shared" si="0"/>
        <v>2</v>
      </c>
      <c r="R25" s="96" t="str">
        <f t="shared" si="1"/>
        <v>BAJO</v>
      </c>
      <c r="S25" s="100">
        <v>100</v>
      </c>
      <c r="T25" s="96">
        <f t="shared" si="2"/>
        <v>200</v>
      </c>
      <c r="U25" s="96" t="str">
        <f t="shared" si="3"/>
        <v>II</v>
      </c>
      <c r="V25" s="141" t="str">
        <f t="shared" si="4"/>
        <v>aceptable con control especifico</v>
      </c>
      <c r="W25" s="96">
        <v>3</v>
      </c>
      <c r="X25" s="100" t="s">
        <v>141</v>
      </c>
      <c r="Y25" s="100" t="s">
        <v>23</v>
      </c>
      <c r="Z25" s="96" t="s">
        <v>60</v>
      </c>
      <c r="AA25" s="96" t="s">
        <v>60</v>
      </c>
      <c r="AB25" s="96" t="s">
        <v>60</v>
      </c>
      <c r="AC25" s="99" t="s">
        <v>135</v>
      </c>
      <c r="AD25" s="99" t="s">
        <v>60</v>
      </c>
    </row>
    <row r="26" spans="1:32" ht="313.5" x14ac:dyDescent="0.25">
      <c r="A26" s="1"/>
      <c r="B26" s="111" t="s">
        <v>46</v>
      </c>
      <c r="C26" s="134" t="s">
        <v>47</v>
      </c>
      <c r="D26" s="134" t="s">
        <v>48</v>
      </c>
      <c r="E26" s="53" t="s">
        <v>49</v>
      </c>
      <c r="F26" s="55" t="s">
        <v>50</v>
      </c>
      <c r="G26" s="53"/>
      <c r="H26" s="53" t="s">
        <v>51</v>
      </c>
      <c r="I26" s="96" t="s">
        <v>142</v>
      </c>
      <c r="J26" s="98" t="s">
        <v>130</v>
      </c>
      <c r="K26" s="99" t="s">
        <v>131</v>
      </c>
      <c r="L26" s="116" t="s">
        <v>55</v>
      </c>
      <c r="M26" s="99" t="s">
        <v>132</v>
      </c>
      <c r="N26" s="99" t="s">
        <v>143</v>
      </c>
      <c r="O26" s="100">
        <v>2</v>
      </c>
      <c r="P26" s="100">
        <v>1</v>
      </c>
      <c r="Q26" s="96">
        <f t="shared" si="0"/>
        <v>2</v>
      </c>
      <c r="R26" s="96" t="str">
        <f t="shared" si="1"/>
        <v>BAJO</v>
      </c>
      <c r="S26" s="100">
        <v>10</v>
      </c>
      <c r="T26" s="96">
        <f t="shared" si="2"/>
        <v>20</v>
      </c>
      <c r="U26" s="96" t="str">
        <f t="shared" si="3"/>
        <v>IV</v>
      </c>
      <c r="V26" s="142" t="str">
        <f t="shared" si="4"/>
        <v>Aceptable</v>
      </c>
      <c r="W26" s="96">
        <v>3</v>
      </c>
      <c r="X26" s="100" t="s">
        <v>144</v>
      </c>
      <c r="Y26" s="100" t="s">
        <v>23</v>
      </c>
      <c r="Z26" s="96" t="s">
        <v>60</v>
      </c>
      <c r="AA26" s="96" t="s">
        <v>60</v>
      </c>
      <c r="AB26" s="96" t="s">
        <v>60</v>
      </c>
      <c r="AC26" s="99" t="s">
        <v>135</v>
      </c>
      <c r="AD26" s="99" t="s">
        <v>60</v>
      </c>
      <c r="AF26" s="1"/>
    </row>
    <row r="27" spans="1:32" ht="267.75" x14ac:dyDescent="0.25">
      <c r="A27" s="1"/>
      <c r="B27" s="111" t="s">
        <v>46</v>
      </c>
      <c r="C27" s="134" t="s">
        <v>145</v>
      </c>
      <c r="D27" s="134" t="s">
        <v>146</v>
      </c>
      <c r="E27" s="53" t="s">
        <v>147</v>
      </c>
      <c r="F27" s="53" t="s">
        <v>148</v>
      </c>
      <c r="G27" s="53" t="s">
        <v>51</v>
      </c>
      <c r="H27" s="53"/>
      <c r="I27" s="100" t="s">
        <v>149</v>
      </c>
      <c r="J27" s="101" t="s">
        <v>53</v>
      </c>
      <c r="K27" s="102" t="s">
        <v>150</v>
      </c>
      <c r="L27" s="116" t="s">
        <v>55</v>
      </c>
      <c r="M27" s="102" t="s">
        <v>56</v>
      </c>
      <c r="N27" s="102" t="s">
        <v>57</v>
      </c>
      <c r="O27" s="100">
        <v>2</v>
      </c>
      <c r="P27" s="100">
        <v>3</v>
      </c>
      <c r="Q27" s="100">
        <f t="shared" si="0"/>
        <v>6</v>
      </c>
      <c r="R27" s="100" t="str">
        <f t="shared" si="1"/>
        <v>MEDIO</v>
      </c>
      <c r="S27" s="100">
        <v>10</v>
      </c>
      <c r="T27" s="100">
        <f t="shared" si="2"/>
        <v>60</v>
      </c>
      <c r="U27" s="100" t="str">
        <f t="shared" si="3"/>
        <v>III</v>
      </c>
      <c r="V27" s="135" t="str">
        <f t="shared" si="4"/>
        <v>Mejorable</v>
      </c>
      <c r="W27" s="100">
        <v>1</v>
      </c>
      <c r="X27" s="102" t="s">
        <v>58</v>
      </c>
      <c r="Y27" s="103" t="s">
        <v>59</v>
      </c>
      <c r="Z27" s="100" t="s">
        <v>60</v>
      </c>
      <c r="AA27" s="100" t="s">
        <v>60</v>
      </c>
      <c r="AB27" s="100" t="s">
        <v>60</v>
      </c>
      <c r="AC27" s="100" t="s">
        <v>61</v>
      </c>
      <c r="AD27" s="100" t="s">
        <v>60</v>
      </c>
      <c r="AF27" s="1"/>
    </row>
    <row r="28" spans="1:32" ht="213" thickBot="1" x14ac:dyDescent="0.3">
      <c r="A28" s="1"/>
      <c r="B28" s="111" t="s">
        <v>46</v>
      </c>
      <c r="C28" s="134" t="s">
        <v>145</v>
      </c>
      <c r="D28" s="134" t="s">
        <v>146</v>
      </c>
      <c r="E28" s="53" t="s">
        <v>147</v>
      </c>
      <c r="F28" s="53" t="s">
        <v>148</v>
      </c>
      <c r="G28" s="53" t="s">
        <v>51</v>
      </c>
      <c r="H28" s="53"/>
      <c r="I28" s="143" t="s">
        <v>151</v>
      </c>
      <c r="J28" s="98" t="s">
        <v>92</v>
      </c>
      <c r="K28" s="99" t="s">
        <v>152</v>
      </c>
      <c r="L28" s="118" t="s">
        <v>153</v>
      </c>
      <c r="M28" s="99" t="s">
        <v>154</v>
      </c>
      <c r="N28" s="144" t="s">
        <v>155</v>
      </c>
      <c r="O28" s="53">
        <v>2</v>
      </c>
      <c r="P28" s="53">
        <v>3</v>
      </c>
      <c r="Q28" s="53">
        <v>6</v>
      </c>
      <c r="R28" s="53" t="s">
        <v>28</v>
      </c>
      <c r="S28" s="53">
        <v>25</v>
      </c>
      <c r="T28" s="53">
        <v>150</v>
      </c>
      <c r="U28" s="53" t="s">
        <v>156</v>
      </c>
      <c r="V28" s="141" t="s">
        <v>157</v>
      </c>
      <c r="W28" s="96">
        <v>1</v>
      </c>
      <c r="X28" s="99" t="s">
        <v>158</v>
      </c>
      <c r="Y28" s="53" t="s">
        <v>23</v>
      </c>
      <c r="Z28" s="53" t="s">
        <v>159</v>
      </c>
      <c r="AA28" s="53" t="s">
        <v>60</v>
      </c>
      <c r="AB28" s="53" t="s">
        <v>60</v>
      </c>
      <c r="AC28" s="145" t="s">
        <v>160</v>
      </c>
      <c r="AD28" s="53" t="s">
        <v>60</v>
      </c>
      <c r="AF28" s="1"/>
    </row>
    <row r="29" spans="1:32" ht="189.75" x14ac:dyDescent="0.25">
      <c r="A29" s="1"/>
      <c r="B29" s="111" t="s">
        <v>46</v>
      </c>
      <c r="C29" s="134" t="s">
        <v>145</v>
      </c>
      <c r="D29" s="134" t="s">
        <v>146</v>
      </c>
      <c r="E29" s="53" t="s">
        <v>147</v>
      </c>
      <c r="F29" s="53" t="s">
        <v>148</v>
      </c>
      <c r="G29" s="53" t="s">
        <v>51</v>
      </c>
      <c r="H29" s="53"/>
      <c r="I29" s="100" t="s">
        <v>161</v>
      </c>
      <c r="J29" s="98" t="s">
        <v>92</v>
      </c>
      <c r="K29" s="99" t="s">
        <v>93</v>
      </c>
      <c r="L29" s="116" t="s">
        <v>55</v>
      </c>
      <c r="M29" s="100" t="s">
        <v>55</v>
      </c>
      <c r="N29" s="146" t="s">
        <v>155</v>
      </c>
      <c r="O29" s="53">
        <v>2</v>
      </c>
      <c r="P29" s="53">
        <v>3</v>
      </c>
      <c r="Q29" s="96">
        <v>6</v>
      </c>
      <c r="R29" s="96" t="s">
        <v>28</v>
      </c>
      <c r="S29" s="53">
        <v>10</v>
      </c>
      <c r="T29" s="96">
        <v>60</v>
      </c>
      <c r="U29" s="96" t="s">
        <v>162</v>
      </c>
      <c r="V29" s="135" t="str">
        <f t="shared" si="4"/>
        <v>Mejorable</v>
      </c>
      <c r="W29" s="96">
        <v>1</v>
      </c>
      <c r="X29" s="99" t="s">
        <v>163</v>
      </c>
      <c r="Y29" s="53" t="s">
        <v>23</v>
      </c>
      <c r="Z29" s="96" t="s">
        <v>60</v>
      </c>
      <c r="AA29" s="96" t="s">
        <v>60</v>
      </c>
      <c r="AB29" s="96" t="s">
        <v>60</v>
      </c>
      <c r="AC29" s="53" t="s">
        <v>164</v>
      </c>
      <c r="AD29" s="53" t="s">
        <v>165</v>
      </c>
      <c r="AF29" s="1"/>
    </row>
    <row r="30" spans="1:32" ht="194.25" thickBot="1" x14ac:dyDescent="0.3">
      <c r="A30" s="1"/>
      <c r="B30" s="111" t="s">
        <v>46</v>
      </c>
      <c r="C30" s="134" t="s">
        <v>47</v>
      </c>
      <c r="D30" s="134" t="s">
        <v>146</v>
      </c>
      <c r="E30" s="53" t="s">
        <v>147</v>
      </c>
      <c r="F30" s="53" t="s">
        <v>148</v>
      </c>
      <c r="G30" s="53" t="s">
        <v>51</v>
      </c>
      <c r="H30" s="53"/>
      <c r="I30" s="147" t="s">
        <v>101</v>
      </c>
      <c r="J30" s="98" t="s">
        <v>102</v>
      </c>
      <c r="K30" s="99" t="s">
        <v>103</v>
      </c>
      <c r="L30" s="115" t="s">
        <v>55</v>
      </c>
      <c r="M30" s="99" t="s">
        <v>55</v>
      </c>
      <c r="N30" s="143" t="s">
        <v>104</v>
      </c>
      <c r="O30" s="96">
        <v>2</v>
      </c>
      <c r="P30" s="96">
        <v>3</v>
      </c>
      <c r="Q30" s="96">
        <f t="shared" ref="Q30:Q48" si="5">O30*P30</f>
        <v>6</v>
      </c>
      <c r="R30" s="96" t="str">
        <f t="shared" ref="R30:R48" si="6">IF(Q30&lt;=4,"BAJO",IF(Q30&lt;=8,"MEDIO",IF(Q30&lt;=20,"ALTO","MUY ALTO")))</f>
        <v>MEDIO</v>
      </c>
      <c r="S30" s="96">
        <v>25</v>
      </c>
      <c r="T30" s="96">
        <f t="shared" ref="T30:T48" si="7">Q30*S30</f>
        <v>150</v>
      </c>
      <c r="U30" s="96" t="str">
        <f t="shared" ref="U30:U48" si="8">IF(T30&lt;=20,"IV",IF(T30&lt;=120,"III",IF(T30&lt;=500,"II",IF(T30&lt;=4000,"I",FALSE))))</f>
        <v>II</v>
      </c>
      <c r="V30" s="141" t="str">
        <f t="shared" si="4"/>
        <v>aceptable con control especifico</v>
      </c>
      <c r="W30" s="96">
        <v>1</v>
      </c>
      <c r="X30" s="99" t="s">
        <v>105</v>
      </c>
      <c r="Y30" s="148" t="s">
        <v>23</v>
      </c>
      <c r="Z30" s="96" t="s">
        <v>60</v>
      </c>
      <c r="AA30" s="96" t="s">
        <v>60</v>
      </c>
      <c r="AB30" s="96" t="s">
        <v>60</v>
      </c>
      <c r="AC30" s="53" t="s">
        <v>106</v>
      </c>
      <c r="AD30" s="96" t="s">
        <v>60</v>
      </c>
      <c r="AF30" s="1"/>
    </row>
    <row r="31" spans="1:32" ht="125.25" x14ac:dyDescent="0.25">
      <c r="A31" s="1"/>
      <c r="B31" s="111" t="s">
        <v>46</v>
      </c>
      <c r="C31" s="134" t="s">
        <v>47</v>
      </c>
      <c r="D31" s="134" t="s">
        <v>146</v>
      </c>
      <c r="E31" s="53" t="s">
        <v>147</v>
      </c>
      <c r="F31" s="53" t="s">
        <v>148</v>
      </c>
      <c r="G31" s="53" t="s">
        <v>51</v>
      </c>
      <c r="H31" s="53"/>
      <c r="I31" s="149" t="s">
        <v>107</v>
      </c>
      <c r="J31" s="98" t="s">
        <v>102</v>
      </c>
      <c r="K31" s="99" t="s">
        <v>108</v>
      </c>
      <c r="L31" s="115" t="s">
        <v>55</v>
      </c>
      <c r="M31" s="99" t="s">
        <v>55</v>
      </c>
      <c r="N31" s="150" t="s">
        <v>109</v>
      </c>
      <c r="O31" s="96">
        <v>2</v>
      </c>
      <c r="P31" s="96">
        <v>3</v>
      </c>
      <c r="Q31" s="96">
        <f t="shared" si="5"/>
        <v>6</v>
      </c>
      <c r="R31" s="96" t="str">
        <f t="shared" si="6"/>
        <v>MEDIO</v>
      </c>
      <c r="S31" s="96">
        <v>60</v>
      </c>
      <c r="T31" s="96">
        <f t="shared" si="7"/>
        <v>360</v>
      </c>
      <c r="U31" s="96" t="str">
        <f t="shared" si="8"/>
        <v>II</v>
      </c>
      <c r="V31" s="141" t="str">
        <f t="shared" si="4"/>
        <v>aceptable con control especifico</v>
      </c>
      <c r="W31" s="96">
        <v>1</v>
      </c>
      <c r="X31" s="99" t="s">
        <v>105</v>
      </c>
      <c r="Y31" s="148" t="s">
        <v>23</v>
      </c>
      <c r="Z31" s="96" t="s">
        <v>60</v>
      </c>
      <c r="AA31" s="96" t="s">
        <v>60</v>
      </c>
      <c r="AB31" s="96" t="s">
        <v>60</v>
      </c>
      <c r="AC31" s="53" t="s">
        <v>110</v>
      </c>
      <c r="AD31" s="96" t="s">
        <v>60</v>
      </c>
      <c r="AF31" s="1"/>
    </row>
    <row r="32" spans="1:32" ht="193.5" x14ac:dyDescent="0.25">
      <c r="A32" s="1"/>
      <c r="B32" s="111" t="s">
        <v>46</v>
      </c>
      <c r="C32" s="134" t="s">
        <v>47</v>
      </c>
      <c r="D32" s="134" t="s">
        <v>146</v>
      </c>
      <c r="E32" s="53" t="s">
        <v>147</v>
      </c>
      <c r="F32" s="53" t="s">
        <v>148</v>
      </c>
      <c r="G32" s="53" t="s">
        <v>51</v>
      </c>
      <c r="H32" s="53"/>
      <c r="I32" s="143" t="s">
        <v>111</v>
      </c>
      <c r="J32" s="98" t="s">
        <v>102</v>
      </c>
      <c r="K32" s="99" t="s">
        <v>112</v>
      </c>
      <c r="L32" s="115" t="s">
        <v>55</v>
      </c>
      <c r="M32" s="99" t="s">
        <v>55</v>
      </c>
      <c r="N32" s="150" t="s">
        <v>113</v>
      </c>
      <c r="O32" s="53">
        <v>2</v>
      </c>
      <c r="P32" s="53">
        <v>3</v>
      </c>
      <c r="Q32" s="96">
        <f t="shared" si="5"/>
        <v>6</v>
      </c>
      <c r="R32" s="96" t="str">
        <f t="shared" si="6"/>
        <v>MEDIO</v>
      </c>
      <c r="S32" s="53">
        <v>25</v>
      </c>
      <c r="T32" s="96">
        <f t="shared" si="7"/>
        <v>150</v>
      </c>
      <c r="U32" s="96" t="str">
        <f t="shared" si="8"/>
        <v>II</v>
      </c>
      <c r="V32" s="141" t="str">
        <f t="shared" si="4"/>
        <v>aceptable con control especifico</v>
      </c>
      <c r="W32" s="96">
        <v>1</v>
      </c>
      <c r="X32" s="99" t="s">
        <v>114</v>
      </c>
      <c r="Y32" s="53" t="s">
        <v>23</v>
      </c>
      <c r="Z32" s="96" t="s">
        <v>60</v>
      </c>
      <c r="AA32" s="96" t="s">
        <v>60</v>
      </c>
      <c r="AB32" s="96" t="s">
        <v>60</v>
      </c>
      <c r="AC32" s="53" t="s">
        <v>115</v>
      </c>
      <c r="AD32" s="53" t="s">
        <v>60</v>
      </c>
      <c r="AF32" s="1"/>
    </row>
    <row r="33" spans="1:32" ht="212.25" x14ac:dyDescent="0.25">
      <c r="A33" s="1"/>
      <c r="B33" s="111" t="s">
        <v>46</v>
      </c>
      <c r="C33" s="134" t="s">
        <v>47</v>
      </c>
      <c r="D33" s="134" t="s">
        <v>146</v>
      </c>
      <c r="E33" s="53" t="s">
        <v>147</v>
      </c>
      <c r="F33" s="53" t="s">
        <v>148</v>
      </c>
      <c r="G33" s="53" t="s">
        <v>51</v>
      </c>
      <c r="H33" s="53"/>
      <c r="I33" s="150" t="s">
        <v>123</v>
      </c>
      <c r="J33" s="98" t="s">
        <v>117</v>
      </c>
      <c r="K33" s="99" t="s">
        <v>124</v>
      </c>
      <c r="L33" s="151" t="s">
        <v>55</v>
      </c>
      <c r="M33" s="99" t="s">
        <v>55</v>
      </c>
      <c r="N33" s="150" t="s">
        <v>125</v>
      </c>
      <c r="O33" s="53">
        <v>2</v>
      </c>
      <c r="P33" s="53">
        <v>4</v>
      </c>
      <c r="Q33" s="96">
        <f t="shared" si="5"/>
        <v>8</v>
      </c>
      <c r="R33" s="96" t="str">
        <f t="shared" si="6"/>
        <v>MEDIO</v>
      </c>
      <c r="S33" s="53">
        <v>25</v>
      </c>
      <c r="T33" s="96">
        <f t="shared" si="7"/>
        <v>200</v>
      </c>
      <c r="U33" s="96" t="str">
        <f t="shared" si="8"/>
        <v>II</v>
      </c>
      <c r="V33" s="141" t="str">
        <f t="shared" si="4"/>
        <v>aceptable con control especifico</v>
      </c>
      <c r="W33" s="96">
        <v>1</v>
      </c>
      <c r="X33" s="99" t="s">
        <v>126</v>
      </c>
      <c r="Y33" s="53" t="s">
        <v>23</v>
      </c>
      <c r="Z33" s="96" t="s">
        <v>60</v>
      </c>
      <c r="AA33" s="96" t="s">
        <v>60</v>
      </c>
      <c r="AB33" s="96" t="s">
        <v>127</v>
      </c>
      <c r="AC33" s="53" t="s">
        <v>128</v>
      </c>
      <c r="AD33" s="53" t="s">
        <v>60</v>
      </c>
      <c r="AF33" s="1"/>
    </row>
    <row r="34" spans="1:32" ht="267.75" x14ac:dyDescent="0.25">
      <c r="A34" s="1"/>
      <c r="B34" s="111" t="s">
        <v>46</v>
      </c>
      <c r="C34" s="134" t="s">
        <v>47</v>
      </c>
      <c r="D34" s="134" t="s">
        <v>146</v>
      </c>
      <c r="E34" s="53" t="s">
        <v>147</v>
      </c>
      <c r="F34" s="53" t="s">
        <v>148</v>
      </c>
      <c r="G34" s="53"/>
      <c r="H34" s="53" t="s">
        <v>51</v>
      </c>
      <c r="I34" s="96" t="s">
        <v>129</v>
      </c>
      <c r="J34" s="56" t="s">
        <v>130</v>
      </c>
      <c r="K34" s="99" t="s">
        <v>131</v>
      </c>
      <c r="L34" s="116" t="s">
        <v>55</v>
      </c>
      <c r="M34" s="99" t="s">
        <v>132</v>
      </c>
      <c r="N34" s="99" t="s">
        <v>133</v>
      </c>
      <c r="O34" s="100">
        <v>2</v>
      </c>
      <c r="P34" s="100">
        <v>2</v>
      </c>
      <c r="Q34" s="96">
        <f t="shared" si="5"/>
        <v>4</v>
      </c>
      <c r="R34" s="96" t="str">
        <f t="shared" si="6"/>
        <v>BAJO</v>
      </c>
      <c r="S34" s="100">
        <v>25</v>
      </c>
      <c r="T34" s="96">
        <f t="shared" si="7"/>
        <v>100</v>
      </c>
      <c r="U34" s="96" t="str">
        <f t="shared" si="8"/>
        <v>III</v>
      </c>
      <c r="V34" s="135" t="str">
        <f t="shared" si="4"/>
        <v>Mejorable</v>
      </c>
      <c r="W34" s="96">
        <v>1</v>
      </c>
      <c r="X34" s="100" t="s">
        <v>141</v>
      </c>
      <c r="Y34" s="100" t="s">
        <v>23</v>
      </c>
      <c r="Z34" s="96" t="s">
        <v>60</v>
      </c>
      <c r="AA34" s="96" t="s">
        <v>60</v>
      </c>
      <c r="AB34" s="96" t="s">
        <v>60</v>
      </c>
      <c r="AC34" s="99" t="s">
        <v>135</v>
      </c>
      <c r="AD34" s="99" t="s">
        <v>60</v>
      </c>
      <c r="AF34" s="1"/>
    </row>
    <row r="35" spans="1:32" ht="277.5" x14ac:dyDescent="0.25">
      <c r="A35" s="1"/>
      <c r="B35" s="111" t="s">
        <v>46</v>
      </c>
      <c r="C35" s="134" t="s">
        <v>47</v>
      </c>
      <c r="D35" s="134" t="s">
        <v>146</v>
      </c>
      <c r="E35" s="53" t="s">
        <v>147</v>
      </c>
      <c r="F35" s="53" t="s">
        <v>148</v>
      </c>
      <c r="G35" s="97"/>
      <c r="H35" s="53" t="s">
        <v>51</v>
      </c>
      <c r="I35" s="96" t="s">
        <v>136</v>
      </c>
      <c r="J35" s="98" t="s">
        <v>130</v>
      </c>
      <c r="K35" s="99" t="s">
        <v>131</v>
      </c>
      <c r="L35" s="116" t="s">
        <v>55</v>
      </c>
      <c r="M35" s="99" t="s">
        <v>132</v>
      </c>
      <c r="N35" s="99" t="s">
        <v>133</v>
      </c>
      <c r="O35" s="100">
        <v>2</v>
      </c>
      <c r="P35" s="100">
        <v>1</v>
      </c>
      <c r="Q35" s="96">
        <f t="shared" si="5"/>
        <v>2</v>
      </c>
      <c r="R35" s="96" t="str">
        <f t="shared" si="6"/>
        <v>BAJO</v>
      </c>
      <c r="S35" s="100">
        <v>100</v>
      </c>
      <c r="T35" s="96">
        <f t="shared" si="7"/>
        <v>200</v>
      </c>
      <c r="U35" s="96" t="str">
        <f t="shared" si="8"/>
        <v>II</v>
      </c>
      <c r="V35" s="141" t="str">
        <f t="shared" si="4"/>
        <v>aceptable con control especifico</v>
      </c>
      <c r="W35" s="96">
        <v>1</v>
      </c>
      <c r="X35" s="100" t="s">
        <v>137</v>
      </c>
      <c r="Y35" s="100" t="s">
        <v>23</v>
      </c>
      <c r="Z35" s="96" t="s">
        <v>60</v>
      </c>
      <c r="AA35" s="96" t="s">
        <v>60</v>
      </c>
      <c r="AB35" s="96" t="s">
        <v>60</v>
      </c>
      <c r="AC35" s="99" t="s">
        <v>138</v>
      </c>
      <c r="AD35" s="99" t="s">
        <v>60</v>
      </c>
      <c r="AF35" s="1"/>
    </row>
    <row r="36" spans="1:32" ht="267.75" x14ac:dyDescent="0.25">
      <c r="A36" s="1"/>
      <c r="B36" s="111" t="s">
        <v>46</v>
      </c>
      <c r="C36" s="134" t="s">
        <v>47</v>
      </c>
      <c r="D36" s="134" t="s">
        <v>146</v>
      </c>
      <c r="E36" s="53" t="s">
        <v>147</v>
      </c>
      <c r="F36" s="53" t="s">
        <v>148</v>
      </c>
      <c r="G36" s="97"/>
      <c r="H36" s="53" t="s">
        <v>51</v>
      </c>
      <c r="I36" s="96" t="s">
        <v>139</v>
      </c>
      <c r="J36" s="98" t="s">
        <v>130</v>
      </c>
      <c r="K36" s="99" t="s">
        <v>140</v>
      </c>
      <c r="L36" s="116" t="s">
        <v>55</v>
      </c>
      <c r="M36" s="99" t="s">
        <v>132</v>
      </c>
      <c r="N36" s="99" t="s">
        <v>133</v>
      </c>
      <c r="O36" s="100">
        <v>2</v>
      </c>
      <c r="P36" s="100">
        <v>1</v>
      </c>
      <c r="Q36" s="96">
        <f t="shared" si="5"/>
        <v>2</v>
      </c>
      <c r="R36" s="96" t="str">
        <f t="shared" si="6"/>
        <v>BAJO</v>
      </c>
      <c r="S36" s="100">
        <v>100</v>
      </c>
      <c r="T36" s="96">
        <f t="shared" si="7"/>
        <v>200</v>
      </c>
      <c r="U36" s="96" t="str">
        <f t="shared" si="8"/>
        <v>II</v>
      </c>
      <c r="V36" s="141" t="str">
        <f t="shared" si="4"/>
        <v>aceptable con control especifico</v>
      </c>
      <c r="W36" s="96">
        <v>1</v>
      </c>
      <c r="X36" s="100" t="s">
        <v>141</v>
      </c>
      <c r="Y36" s="100" t="s">
        <v>23</v>
      </c>
      <c r="Z36" s="96" t="s">
        <v>60</v>
      </c>
      <c r="AA36" s="96" t="s">
        <v>60</v>
      </c>
      <c r="AB36" s="96" t="s">
        <v>60</v>
      </c>
      <c r="AC36" s="99" t="s">
        <v>135</v>
      </c>
      <c r="AD36" s="99" t="s">
        <v>60</v>
      </c>
      <c r="AF36" s="1"/>
    </row>
    <row r="37" spans="1:32" ht="267.75" x14ac:dyDescent="0.25">
      <c r="A37" s="1"/>
      <c r="B37" s="111" t="s">
        <v>46</v>
      </c>
      <c r="C37" s="134" t="s">
        <v>47</v>
      </c>
      <c r="D37" s="134" t="s">
        <v>146</v>
      </c>
      <c r="E37" s="53" t="s">
        <v>147</v>
      </c>
      <c r="F37" s="53" t="s">
        <v>148</v>
      </c>
      <c r="G37" s="97"/>
      <c r="H37" s="53" t="s">
        <v>51</v>
      </c>
      <c r="I37" s="96" t="s">
        <v>142</v>
      </c>
      <c r="J37" s="98" t="s">
        <v>130</v>
      </c>
      <c r="K37" s="99" t="s">
        <v>131</v>
      </c>
      <c r="L37" s="116" t="s">
        <v>55</v>
      </c>
      <c r="M37" s="99" t="s">
        <v>132</v>
      </c>
      <c r="N37" s="99" t="s">
        <v>143</v>
      </c>
      <c r="O37" s="100">
        <v>2</v>
      </c>
      <c r="P37" s="100">
        <v>1</v>
      </c>
      <c r="Q37" s="96">
        <f t="shared" si="5"/>
        <v>2</v>
      </c>
      <c r="R37" s="96" t="str">
        <f t="shared" si="6"/>
        <v>BAJO</v>
      </c>
      <c r="S37" s="100">
        <v>10</v>
      </c>
      <c r="T37" s="96">
        <f t="shared" si="7"/>
        <v>20</v>
      </c>
      <c r="U37" s="96" t="str">
        <f t="shared" si="8"/>
        <v>IV</v>
      </c>
      <c r="V37" s="142" t="str">
        <f t="shared" si="4"/>
        <v>Aceptable</v>
      </c>
      <c r="W37" s="96">
        <v>1</v>
      </c>
      <c r="X37" s="100" t="s">
        <v>141</v>
      </c>
      <c r="Y37" s="100" t="s">
        <v>23</v>
      </c>
      <c r="Z37" s="96" t="s">
        <v>60</v>
      </c>
      <c r="AA37" s="96" t="s">
        <v>60</v>
      </c>
      <c r="AB37" s="96" t="s">
        <v>60</v>
      </c>
      <c r="AC37" s="99" t="s">
        <v>135</v>
      </c>
      <c r="AD37" s="99" t="s">
        <v>60</v>
      </c>
      <c r="AF37" s="1"/>
    </row>
    <row r="38" spans="1:32" ht="202.5" x14ac:dyDescent="0.25">
      <c r="A38" s="1"/>
      <c r="B38" s="111" t="s">
        <v>46</v>
      </c>
      <c r="C38" s="134" t="s">
        <v>47</v>
      </c>
      <c r="D38" s="134" t="s">
        <v>166</v>
      </c>
      <c r="E38" s="53" t="s">
        <v>167</v>
      </c>
      <c r="F38" s="53" t="s">
        <v>168</v>
      </c>
      <c r="G38" s="55" t="s">
        <v>51</v>
      </c>
      <c r="H38" s="55"/>
      <c r="I38" s="100" t="s">
        <v>52</v>
      </c>
      <c r="J38" s="101" t="s">
        <v>53</v>
      </c>
      <c r="K38" s="102" t="s">
        <v>150</v>
      </c>
      <c r="L38" s="116" t="s">
        <v>55</v>
      </c>
      <c r="M38" s="102" t="s">
        <v>56</v>
      </c>
      <c r="N38" s="102" t="s">
        <v>57</v>
      </c>
      <c r="O38" s="100">
        <v>2</v>
      </c>
      <c r="P38" s="100">
        <v>3</v>
      </c>
      <c r="Q38" s="100">
        <f t="shared" si="5"/>
        <v>6</v>
      </c>
      <c r="R38" s="100" t="str">
        <f t="shared" si="6"/>
        <v>MEDIO</v>
      </c>
      <c r="S38" s="100">
        <v>10</v>
      </c>
      <c r="T38" s="100">
        <f t="shared" si="7"/>
        <v>60</v>
      </c>
      <c r="U38" s="100" t="str">
        <f t="shared" si="8"/>
        <v>III</v>
      </c>
      <c r="V38" s="135" t="str">
        <f t="shared" si="4"/>
        <v>Mejorable</v>
      </c>
      <c r="W38" s="100">
        <v>1</v>
      </c>
      <c r="X38" s="102" t="s">
        <v>58</v>
      </c>
      <c r="Y38" s="103" t="s">
        <v>59</v>
      </c>
      <c r="Z38" s="100" t="s">
        <v>60</v>
      </c>
      <c r="AA38" s="100" t="s">
        <v>60</v>
      </c>
      <c r="AB38" s="100" t="s">
        <v>60</v>
      </c>
      <c r="AC38" s="100" t="s">
        <v>61</v>
      </c>
      <c r="AD38" s="100" t="s">
        <v>60</v>
      </c>
      <c r="AF38" s="1"/>
    </row>
    <row r="39" spans="1:32" ht="251.25" customHeight="1" x14ac:dyDescent="0.25">
      <c r="A39" s="1"/>
      <c r="B39" s="111" t="s">
        <v>46</v>
      </c>
      <c r="C39" s="134" t="s">
        <v>47</v>
      </c>
      <c r="D39" s="134" t="s">
        <v>166</v>
      </c>
      <c r="E39" s="53" t="s">
        <v>167</v>
      </c>
      <c r="F39" s="53" t="s">
        <v>168</v>
      </c>
      <c r="G39" s="53"/>
      <c r="H39" s="53" t="s">
        <v>51</v>
      </c>
      <c r="I39" s="96" t="s">
        <v>169</v>
      </c>
      <c r="J39" s="98" t="s">
        <v>170</v>
      </c>
      <c r="K39" s="99" t="s">
        <v>171</v>
      </c>
      <c r="L39" s="116" t="s">
        <v>55</v>
      </c>
      <c r="M39" s="152" t="s">
        <v>172</v>
      </c>
      <c r="N39" s="153" t="s">
        <v>173</v>
      </c>
      <c r="O39" s="100">
        <v>2</v>
      </c>
      <c r="P39" s="100">
        <v>3</v>
      </c>
      <c r="Q39" s="96">
        <f t="shared" si="5"/>
        <v>6</v>
      </c>
      <c r="R39" s="96" t="str">
        <f t="shared" si="6"/>
        <v>MEDIO</v>
      </c>
      <c r="S39" s="100">
        <v>25</v>
      </c>
      <c r="T39" s="96">
        <f t="shared" si="7"/>
        <v>150</v>
      </c>
      <c r="U39" s="96" t="str">
        <f t="shared" si="8"/>
        <v>II</v>
      </c>
      <c r="V39" s="141" t="str">
        <f t="shared" si="4"/>
        <v>aceptable con control especifico</v>
      </c>
      <c r="W39" s="96">
        <v>1</v>
      </c>
      <c r="X39" s="55" t="s">
        <v>174</v>
      </c>
      <c r="Y39" s="53" t="s">
        <v>59</v>
      </c>
      <c r="Z39" s="96" t="s">
        <v>60</v>
      </c>
      <c r="AA39" s="96" t="s">
        <v>60</v>
      </c>
      <c r="AB39" s="96" t="s">
        <v>60</v>
      </c>
      <c r="AC39" s="96" t="s">
        <v>175</v>
      </c>
      <c r="AD39" s="96" t="s">
        <v>60</v>
      </c>
      <c r="AF39" s="1"/>
    </row>
    <row r="40" spans="1:32" ht="117" x14ac:dyDescent="0.25">
      <c r="A40" s="1"/>
      <c r="B40" s="111" t="s">
        <v>46</v>
      </c>
      <c r="C40" s="134" t="s">
        <v>47</v>
      </c>
      <c r="D40" s="134" t="s">
        <v>166</v>
      </c>
      <c r="E40" s="53" t="s">
        <v>167</v>
      </c>
      <c r="F40" s="53" t="s">
        <v>168</v>
      </c>
      <c r="G40" s="53"/>
      <c r="H40" s="53" t="s">
        <v>51</v>
      </c>
      <c r="I40" s="150" t="s">
        <v>111</v>
      </c>
      <c r="J40" s="98" t="s">
        <v>102</v>
      </c>
      <c r="K40" s="99" t="s">
        <v>112</v>
      </c>
      <c r="L40" s="115" t="s">
        <v>55</v>
      </c>
      <c r="M40" s="99" t="s">
        <v>55</v>
      </c>
      <c r="N40" s="154" t="s">
        <v>113</v>
      </c>
      <c r="O40" s="53">
        <v>2</v>
      </c>
      <c r="P40" s="53">
        <v>3</v>
      </c>
      <c r="Q40" s="96">
        <f t="shared" si="5"/>
        <v>6</v>
      </c>
      <c r="R40" s="96" t="str">
        <f t="shared" si="6"/>
        <v>MEDIO</v>
      </c>
      <c r="S40" s="53">
        <v>25</v>
      </c>
      <c r="T40" s="96">
        <f t="shared" si="7"/>
        <v>150</v>
      </c>
      <c r="U40" s="96" t="str">
        <f t="shared" si="8"/>
        <v>II</v>
      </c>
      <c r="V40" s="141" t="str">
        <f t="shared" si="4"/>
        <v>aceptable con control especifico</v>
      </c>
      <c r="W40" s="96">
        <v>1</v>
      </c>
      <c r="X40" s="99" t="s">
        <v>114</v>
      </c>
      <c r="Y40" s="53" t="s">
        <v>23</v>
      </c>
      <c r="Z40" s="96" t="s">
        <v>60</v>
      </c>
      <c r="AA40" s="96" t="s">
        <v>60</v>
      </c>
      <c r="AB40" s="96" t="s">
        <v>60</v>
      </c>
      <c r="AC40" s="53" t="s">
        <v>115</v>
      </c>
      <c r="AD40" s="53" t="s">
        <v>60</v>
      </c>
      <c r="AF40" s="1"/>
    </row>
    <row r="41" spans="1:32" ht="202.5" x14ac:dyDescent="0.25">
      <c r="A41" s="1"/>
      <c r="B41" s="111" t="s">
        <v>46</v>
      </c>
      <c r="C41" s="134" t="s">
        <v>47</v>
      </c>
      <c r="D41" s="134" t="s">
        <v>166</v>
      </c>
      <c r="E41" s="53" t="s">
        <v>167</v>
      </c>
      <c r="F41" s="53" t="s">
        <v>168</v>
      </c>
      <c r="G41" s="97"/>
      <c r="H41" s="78" t="s">
        <v>51</v>
      </c>
      <c r="I41" s="96" t="s">
        <v>176</v>
      </c>
      <c r="J41" s="98" t="s">
        <v>70</v>
      </c>
      <c r="K41" s="99" t="s">
        <v>177</v>
      </c>
      <c r="L41" s="115" t="s">
        <v>178</v>
      </c>
      <c r="M41" s="99" t="s">
        <v>179</v>
      </c>
      <c r="N41" s="99" t="s">
        <v>180</v>
      </c>
      <c r="O41" s="55">
        <v>2</v>
      </c>
      <c r="P41" s="55">
        <v>4</v>
      </c>
      <c r="Q41" s="53">
        <f t="shared" si="5"/>
        <v>8</v>
      </c>
      <c r="R41" s="53" t="str">
        <f t="shared" si="6"/>
        <v>MEDIO</v>
      </c>
      <c r="S41" s="55">
        <v>10</v>
      </c>
      <c r="T41" s="53">
        <f t="shared" si="7"/>
        <v>80</v>
      </c>
      <c r="U41" s="53" t="str">
        <f t="shared" si="8"/>
        <v>III</v>
      </c>
      <c r="V41" s="135" t="str">
        <f t="shared" si="4"/>
        <v>Mejorable</v>
      </c>
      <c r="W41" s="96">
        <v>1</v>
      </c>
      <c r="X41" s="100" t="s">
        <v>181</v>
      </c>
      <c r="Y41" s="53" t="s">
        <v>23</v>
      </c>
      <c r="Z41" s="53" t="s">
        <v>60</v>
      </c>
      <c r="AA41" s="53" t="s">
        <v>60</v>
      </c>
      <c r="AB41" s="53" t="s">
        <v>182</v>
      </c>
      <c r="AC41" s="53" t="s">
        <v>183</v>
      </c>
      <c r="AD41" s="96" t="s">
        <v>184</v>
      </c>
      <c r="AF41" s="1"/>
    </row>
    <row r="42" spans="1:32" ht="117" x14ac:dyDescent="0.25">
      <c r="A42" s="1"/>
      <c r="B42" s="111" t="s">
        <v>46</v>
      </c>
      <c r="C42" s="134" t="s">
        <v>47</v>
      </c>
      <c r="D42" s="134" t="s">
        <v>185</v>
      </c>
      <c r="E42" s="53" t="s">
        <v>167</v>
      </c>
      <c r="F42" s="53" t="s">
        <v>168</v>
      </c>
      <c r="G42" s="97"/>
      <c r="H42" s="78" t="s">
        <v>51</v>
      </c>
      <c r="I42" s="55" t="s">
        <v>186</v>
      </c>
      <c r="J42" s="101" t="s">
        <v>92</v>
      </c>
      <c r="K42" s="102" t="s">
        <v>93</v>
      </c>
      <c r="L42" s="116" t="s">
        <v>55</v>
      </c>
      <c r="M42" s="102" t="s">
        <v>55</v>
      </c>
      <c r="N42" s="155" t="s">
        <v>94</v>
      </c>
      <c r="O42" s="100">
        <v>2</v>
      </c>
      <c r="P42" s="100">
        <v>3</v>
      </c>
      <c r="Q42" s="100">
        <f t="shared" si="5"/>
        <v>6</v>
      </c>
      <c r="R42" s="100" t="str">
        <f t="shared" si="6"/>
        <v>MEDIO</v>
      </c>
      <c r="S42" s="100">
        <v>10</v>
      </c>
      <c r="T42" s="100">
        <f t="shared" si="7"/>
        <v>60</v>
      </c>
      <c r="U42" s="100" t="str">
        <f t="shared" si="8"/>
        <v>III</v>
      </c>
      <c r="V42" s="135" t="str">
        <f t="shared" si="4"/>
        <v>Mejorable</v>
      </c>
      <c r="W42" s="100">
        <v>1</v>
      </c>
      <c r="X42" s="102" t="s">
        <v>95</v>
      </c>
      <c r="Y42" s="103" t="s">
        <v>23</v>
      </c>
      <c r="Z42" s="100" t="s">
        <v>60</v>
      </c>
      <c r="AA42" s="100" t="s">
        <v>60</v>
      </c>
      <c r="AB42" s="105" t="s">
        <v>60</v>
      </c>
      <c r="AC42" s="106" t="s">
        <v>96</v>
      </c>
      <c r="AD42" s="100" t="s">
        <v>60</v>
      </c>
      <c r="AF42" s="1"/>
    </row>
    <row r="43" spans="1:32" ht="105" x14ac:dyDescent="0.25">
      <c r="A43" s="1"/>
      <c r="B43" s="111" t="s">
        <v>46</v>
      </c>
      <c r="C43" s="134" t="s">
        <v>47</v>
      </c>
      <c r="D43" s="134" t="s">
        <v>166</v>
      </c>
      <c r="E43" s="53" t="s">
        <v>167</v>
      </c>
      <c r="F43" s="53" t="s">
        <v>168</v>
      </c>
      <c r="G43" s="97"/>
      <c r="H43" s="78" t="s">
        <v>51</v>
      </c>
      <c r="I43" s="106" t="s">
        <v>97</v>
      </c>
      <c r="J43" s="101" t="s">
        <v>92</v>
      </c>
      <c r="K43" s="102" t="s">
        <v>98</v>
      </c>
      <c r="L43" s="116" t="s">
        <v>55</v>
      </c>
      <c r="M43" s="102" t="s">
        <v>55</v>
      </c>
      <c r="N43" s="155" t="s">
        <v>94</v>
      </c>
      <c r="O43" s="100">
        <v>6</v>
      </c>
      <c r="P43" s="100">
        <v>2</v>
      </c>
      <c r="Q43" s="100">
        <f t="shared" si="5"/>
        <v>12</v>
      </c>
      <c r="R43" s="100" t="str">
        <f t="shared" si="6"/>
        <v>ALTO</v>
      </c>
      <c r="S43" s="100">
        <v>25</v>
      </c>
      <c r="T43" s="100">
        <f t="shared" si="7"/>
        <v>300</v>
      </c>
      <c r="U43" s="100" t="str">
        <f t="shared" si="8"/>
        <v>II</v>
      </c>
      <c r="V43" s="136" t="str">
        <f t="shared" si="4"/>
        <v>aceptable con control especifico</v>
      </c>
      <c r="W43" s="100">
        <v>1</v>
      </c>
      <c r="X43" s="102" t="s">
        <v>187</v>
      </c>
      <c r="Y43" s="103" t="s">
        <v>23</v>
      </c>
      <c r="Z43" s="100" t="s">
        <v>60</v>
      </c>
      <c r="AA43" s="100" t="s">
        <v>60</v>
      </c>
      <c r="AB43" s="105" t="s">
        <v>60</v>
      </c>
      <c r="AC43" s="137" t="s">
        <v>188</v>
      </c>
      <c r="AD43" s="100" t="s">
        <v>60</v>
      </c>
      <c r="AF43" s="1"/>
    </row>
    <row r="44" spans="1:32" ht="212.25" thickBot="1" x14ac:dyDescent="0.3">
      <c r="A44" s="1"/>
      <c r="B44" s="111" t="s">
        <v>46</v>
      </c>
      <c r="C44" s="134" t="s">
        <v>47</v>
      </c>
      <c r="D44" s="134" t="s">
        <v>166</v>
      </c>
      <c r="E44" s="53" t="s">
        <v>167</v>
      </c>
      <c r="F44" s="53" t="s">
        <v>168</v>
      </c>
      <c r="G44" s="97"/>
      <c r="H44" s="78" t="s">
        <v>51</v>
      </c>
      <c r="I44" s="138" t="s">
        <v>101</v>
      </c>
      <c r="J44" s="101" t="s">
        <v>102</v>
      </c>
      <c r="K44" s="102" t="s">
        <v>103</v>
      </c>
      <c r="L44" s="116" t="s">
        <v>55</v>
      </c>
      <c r="M44" s="102" t="s">
        <v>55</v>
      </c>
      <c r="N44" s="105" t="s">
        <v>104</v>
      </c>
      <c r="O44" s="100">
        <v>2</v>
      </c>
      <c r="P44" s="100">
        <v>3</v>
      </c>
      <c r="Q44" s="100">
        <f t="shared" si="5"/>
        <v>6</v>
      </c>
      <c r="R44" s="100" t="str">
        <f t="shared" si="6"/>
        <v>MEDIO</v>
      </c>
      <c r="S44" s="100">
        <v>25</v>
      </c>
      <c r="T44" s="100">
        <f t="shared" si="7"/>
        <v>150</v>
      </c>
      <c r="U44" s="100" t="str">
        <f t="shared" si="8"/>
        <v>II</v>
      </c>
      <c r="V44" s="136" t="str">
        <f t="shared" si="4"/>
        <v>aceptable con control especifico</v>
      </c>
      <c r="W44" s="100">
        <v>1</v>
      </c>
      <c r="X44" s="102" t="s">
        <v>105</v>
      </c>
      <c r="Y44" s="103" t="s">
        <v>23</v>
      </c>
      <c r="Z44" s="100" t="s">
        <v>60</v>
      </c>
      <c r="AA44" s="100" t="s">
        <v>60</v>
      </c>
      <c r="AB44" s="100" t="s">
        <v>60</v>
      </c>
      <c r="AC44" s="55" t="s">
        <v>106</v>
      </c>
      <c r="AD44" s="100" t="s">
        <v>60</v>
      </c>
      <c r="AF44" s="1"/>
    </row>
    <row r="45" spans="1:32" ht="202.5" x14ac:dyDescent="0.25">
      <c r="A45" s="1"/>
      <c r="B45" s="111" t="s">
        <v>46</v>
      </c>
      <c r="C45" s="134" t="s">
        <v>47</v>
      </c>
      <c r="D45" s="134" t="s">
        <v>166</v>
      </c>
      <c r="E45" s="53" t="s">
        <v>167</v>
      </c>
      <c r="F45" s="53" t="s">
        <v>168</v>
      </c>
      <c r="G45" s="97"/>
      <c r="H45" s="78"/>
      <c r="I45" s="96" t="s">
        <v>129</v>
      </c>
      <c r="J45" s="56" t="s">
        <v>130</v>
      </c>
      <c r="K45" s="99" t="s">
        <v>131</v>
      </c>
      <c r="L45" s="116" t="s">
        <v>55</v>
      </c>
      <c r="M45" s="99" t="s">
        <v>132</v>
      </c>
      <c r="N45" s="99" t="s">
        <v>133</v>
      </c>
      <c r="O45" s="100">
        <v>2</v>
      </c>
      <c r="P45" s="100">
        <v>2</v>
      </c>
      <c r="Q45" s="96">
        <f t="shared" si="5"/>
        <v>4</v>
      </c>
      <c r="R45" s="96" t="str">
        <f t="shared" si="6"/>
        <v>BAJO</v>
      </c>
      <c r="S45" s="100">
        <v>25</v>
      </c>
      <c r="T45" s="96">
        <f t="shared" si="7"/>
        <v>100</v>
      </c>
      <c r="U45" s="96" t="str">
        <f t="shared" si="8"/>
        <v>III</v>
      </c>
      <c r="V45" s="135" t="str">
        <f t="shared" si="4"/>
        <v>Mejorable</v>
      </c>
      <c r="W45" s="96">
        <v>1</v>
      </c>
      <c r="X45" s="100" t="s">
        <v>141</v>
      </c>
      <c r="Y45" s="100" t="s">
        <v>23</v>
      </c>
      <c r="Z45" s="96" t="s">
        <v>60</v>
      </c>
      <c r="AA45" s="96" t="s">
        <v>60</v>
      </c>
      <c r="AB45" s="96" t="s">
        <v>60</v>
      </c>
      <c r="AC45" s="99" t="s">
        <v>135</v>
      </c>
      <c r="AD45" s="99" t="s">
        <v>60</v>
      </c>
      <c r="AF45" s="1"/>
    </row>
    <row r="46" spans="1:32" ht="202.5" x14ac:dyDescent="0.25">
      <c r="A46" s="1"/>
      <c r="B46" s="111" t="s">
        <v>46</v>
      </c>
      <c r="C46" s="134" t="s">
        <v>47</v>
      </c>
      <c r="D46" s="134" t="s">
        <v>166</v>
      </c>
      <c r="E46" s="53" t="s">
        <v>167</v>
      </c>
      <c r="F46" s="53" t="s">
        <v>168</v>
      </c>
      <c r="G46" s="97"/>
      <c r="H46" s="78" t="s">
        <v>51</v>
      </c>
      <c r="I46" s="96" t="s">
        <v>136</v>
      </c>
      <c r="J46" s="98" t="s">
        <v>130</v>
      </c>
      <c r="K46" s="99" t="s">
        <v>131</v>
      </c>
      <c r="L46" s="116" t="s">
        <v>55</v>
      </c>
      <c r="M46" s="99" t="s">
        <v>132</v>
      </c>
      <c r="N46" s="99" t="s">
        <v>133</v>
      </c>
      <c r="O46" s="100">
        <v>2</v>
      </c>
      <c r="P46" s="100">
        <v>1</v>
      </c>
      <c r="Q46" s="96">
        <f t="shared" si="5"/>
        <v>2</v>
      </c>
      <c r="R46" s="96" t="str">
        <f t="shared" si="6"/>
        <v>BAJO</v>
      </c>
      <c r="S46" s="100">
        <v>100</v>
      </c>
      <c r="T46" s="96">
        <f t="shared" si="7"/>
        <v>200</v>
      </c>
      <c r="U46" s="96" t="str">
        <f t="shared" si="8"/>
        <v>II</v>
      </c>
      <c r="V46" s="141" t="str">
        <f t="shared" si="4"/>
        <v>aceptable con control especifico</v>
      </c>
      <c r="W46" s="96">
        <v>1</v>
      </c>
      <c r="X46" s="100" t="s">
        <v>137</v>
      </c>
      <c r="Y46" s="100" t="s">
        <v>23</v>
      </c>
      <c r="Z46" s="96" t="s">
        <v>60</v>
      </c>
      <c r="AA46" s="96" t="s">
        <v>60</v>
      </c>
      <c r="AB46" s="96" t="s">
        <v>60</v>
      </c>
      <c r="AC46" s="99" t="s">
        <v>138</v>
      </c>
      <c r="AD46" s="99" t="s">
        <v>60</v>
      </c>
      <c r="AF46" s="1"/>
    </row>
    <row r="47" spans="1:32" ht="202.5" x14ac:dyDescent="0.25">
      <c r="A47" s="1"/>
      <c r="B47" s="111" t="s">
        <v>46</v>
      </c>
      <c r="C47" s="134" t="s">
        <v>47</v>
      </c>
      <c r="D47" s="134" t="s">
        <v>166</v>
      </c>
      <c r="E47" s="53" t="s">
        <v>167</v>
      </c>
      <c r="F47" s="53" t="s">
        <v>168</v>
      </c>
      <c r="G47" s="97"/>
      <c r="H47" s="78" t="s">
        <v>51</v>
      </c>
      <c r="I47" s="96" t="s">
        <v>139</v>
      </c>
      <c r="J47" s="98" t="s">
        <v>130</v>
      </c>
      <c r="K47" s="99" t="s">
        <v>140</v>
      </c>
      <c r="L47" s="116" t="s">
        <v>55</v>
      </c>
      <c r="M47" s="99" t="s">
        <v>132</v>
      </c>
      <c r="N47" s="99" t="s">
        <v>133</v>
      </c>
      <c r="O47" s="100">
        <v>2</v>
      </c>
      <c r="P47" s="100">
        <v>1</v>
      </c>
      <c r="Q47" s="96">
        <f t="shared" si="5"/>
        <v>2</v>
      </c>
      <c r="R47" s="96" t="str">
        <f t="shared" si="6"/>
        <v>BAJO</v>
      </c>
      <c r="S47" s="100">
        <v>100</v>
      </c>
      <c r="T47" s="96">
        <f t="shared" si="7"/>
        <v>200</v>
      </c>
      <c r="U47" s="96" t="str">
        <f t="shared" si="8"/>
        <v>II</v>
      </c>
      <c r="V47" s="141" t="str">
        <f t="shared" si="4"/>
        <v>aceptable con control especifico</v>
      </c>
      <c r="W47" s="96">
        <v>1</v>
      </c>
      <c r="X47" s="100" t="s">
        <v>141</v>
      </c>
      <c r="Y47" s="100" t="s">
        <v>23</v>
      </c>
      <c r="Z47" s="96" t="s">
        <v>60</v>
      </c>
      <c r="AA47" s="96" t="s">
        <v>60</v>
      </c>
      <c r="AB47" s="96" t="s">
        <v>60</v>
      </c>
      <c r="AC47" s="99" t="s">
        <v>135</v>
      </c>
      <c r="AD47" s="99" t="s">
        <v>60</v>
      </c>
      <c r="AF47" s="1"/>
    </row>
    <row r="48" spans="1:32" ht="202.5" x14ac:dyDescent="0.25">
      <c r="A48" s="1"/>
      <c r="B48" s="111" t="s">
        <v>46</v>
      </c>
      <c r="C48" s="134" t="s">
        <v>47</v>
      </c>
      <c r="D48" s="134" t="s">
        <v>166</v>
      </c>
      <c r="E48" s="53" t="s">
        <v>167</v>
      </c>
      <c r="F48" s="53" t="s">
        <v>168</v>
      </c>
      <c r="G48" s="97"/>
      <c r="H48" s="78" t="s">
        <v>51</v>
      </c>
      <c r="I48" s="96" t="s">
        <v>142</v>
      </c>
      <c r="J48" s="98" t="s">
        <v>130</v>
      </c>
      <c r="K48" s="99" t="s">
        <v>131</v>
      </c>
      <c r="L48" s="116" t="s">
        <v>55</v>
      </c>
      <c r="M48" s="99" t="s">
        <v>132</v>
      </c>
      <c r="N48" s="99" t="s">
        <v>143</v>
      </c>
      <c r="O48" s="100">
        <v>1</v>
      </c>
      <c r="P48" s="100">
        <v>1</v>
      </c>
      <c r="Q48" s="96">
        <f t="shared" si="5"/>
        <v>1</v>
      </c>
      <c r="R48" s="96" t="str">
        <f t="shared" si="6"/>
        <v>BAJO</v>
      </c>
      <c r="S48" s="100">
        <v>10</v>
      </c>
      <c r="T48" s="96">
        <f t="shared" si="7"/>
        <v>10</v>
      </c>
      <c r="U48" s="96" t="str">
        <f t="shared" si="8"/>
        <v>IV</v>
      </c>
      <c r="V48" s="142" t="str">
        <f t="shared" si="4"/>
        <v>Aceptable</v>
      </c>
      <c r="W48" s="96">
        <v>1</v>
      </c>
      <c r="X48" s="100" t="s">
        <v>141</v>
      </c>
      <c r="Y48" s="100" t="s">
        <v>23</v>
      </c>
      <c r="Z48" s="96" t="s">
        <v>60</v>
      </c>
      <c r="AA48" s="96" t="s">
        <v>60</v>
      </c>
      <c r="AB48" s="96" t="s">
        <v>60</v>
      </c>
      <c r="AC48" s="99" t="s">
        <v>135</v>
      </c>
      <c r="AD48" s="99" t="s">
        <v>60</v>
      </c>
      <c r="AF48" s="1"/>
    </row>
    <row r="49" spans="1:32" ht="189" customHeight="1" x14ac:dyDescent="0.25">
      <c r="A49" s="1"/>
      <c r="B49" s="111" t="s">
        <v>46</v>
      </c>
      <c r="C49" s="134" t="s">
        <v>47</v>
      </c>
      <c r="D49" s="134" t="s">
        <v>166</v>
      </c>
      <c r="E49" s="53" t="s">
        <v>167</v>
      </c>
      <c r="F49" s="53" t="s">
        <v>168</v>
      </c>
      <c r="G49" s="97"/>
      <c r="H49" s="78" t="s">
        <v>51</v>
      </c>
      <c r="I49" s="96" t="s">
        <v>189</v>
      </c>
      <c r="J49" s="98" t="s">
        <v>190</v>
      </c>
      <c r="K49" s="99" t="s">
        <v>191</v>
      </c>
      <c r="L49" s="115" t="s">
        <v>192</v>
      </c>
      <c r="M49" s="99" t="s">
        <v>193</v>
      </c>
      <c r="N49" s="99" t="s">
        <v>194</v>
      </c>
      <c r="O49" s="55">
        <v>2</v>
      </c>
      <c r="P49" s="55">
        <v>4</v>
      </c>
      <c r="Q49" s="53">
        <v>8</v>
      </c>
      <c r="R49" s="53" t="s">
        <v>28</v>
      </c>
      <c r="S49" s="55">
        <v>10</v>
      </c>
      <c r="T49" s="53">
        <v>80</v>
      </c>
      <c r="U49" s="53" t="s">
        <v>156</v>
      </c>
      <c r="V49" s="136" t="str">
        <f>IF(U49="IV","Aceptable",IF(U49="III","Mejorable",IF(U49="II","aceptable con control especifico",IF(U49="I","No aceptable",FALSE))))</f>
        <v>aceptable con control especifico</v>
      </c>
      <c r="W49" s="96">
        <v>1</v>
      </c>
      <c r="X49" s="99" t="s">
        <v>195</v>
      </c>
      <c r="Y49" s="148" t="s">
        <v>23</v>
      </c>
      <c r="Z49" s="96" t="s">
        <v>60</v>
      </c>
      <c r="AA49" s="96" t="s">
        <v>60</v>
      </c>
      <c r="AB49" s="96" t="s">
        <v>60</v>
      </c>
      <c r="AC49" s="96" t="s">
        <v>196</v>
      </c>
      <c r="AD49" s="96" t="s">
        <v>60</v>
      </c>
      <c r="AF49" s="1"/>
    </row>
    <row r="50" spans="1:32" ht="202.5" x14ac:dyDescent="0.25">
      <c r="A50" s="1"/>
      <c r="B50" s="111" t="s">
        <v>46</v>
      </c>
      <c r="C50" s="134" t="s">
        <v>47</v>
      </c>
      <c r="D50" s="134" t="s">
        <v>166</v>
      </c>
      <c r="E50" s="53" t="s">
        <v>167</v>
      </c>
      <c r="F50" s="53" t="s">
        <v>168</v>
      </c>
      <c r="G50" s="55" t="s">
        <v>51</v>
      </c>
      <c r="H50" s="55"/>
      <c r="I50" s="105" t="s">
        <v>123</v>
      </c>
      <c r="J50" s="101" t="s">
        <v>117</v>
      </c>
      <c r="K50" s="102" t="s">
        <v>124</v>
      </c>
      <c r="L50" s="140" t="s">
        <v>55</v>
      </c>
      <c r="M50" s="102" t="s">
        <v>55</v>
      </c>
      <c r="N50" s="105" t="s">
        <v>125</v>
      </c>
      <c r="O50" s="55">
        <v>2</v>
      </c>
      <c r="P50" s="55">
        <v>4</v>
      </c>
      <c r="Q50" s="100">
        <f t="shared" ref="Q50:Q60" si="9">O50*P50</f>
        <v>8</v>
      </c>
      <c r="R50" s="100" t="str">
        <f t="shared" ref="R50:R60" si="10">IF(Q50&lt;=4,"BAJO",IF(Q50&lt;=8,"MEDIO",IF(Q50&lt;=20,"ALTO","MUY ALTO")))</f>
        <v>MEDIO</v>
      </c>
      <c r="S50" s="55">
        <v>25</v>
      </c>
      <c r="T50" s="100">
        <f t="shared" ref="T50:T60" si="11">Q50*S50</f>
        <v>200</v>
      </c>
      <c r="U50" s="100" t="str">
        <f t="shared" ref="U50:U60" si="12">IF(T50&lt;=20,"IV",IF(T50&lt;=120,"III",IF(T50&lt;=500,"II",IF(T50&lt;=4000,"I",FALSE))))</f>
        <v>II</v>
      </c>
      <c r="V50" s="136" t="str">
        <f t="shared" ref="V50:V60" si="13">IF(U50="IV","Aceptable",IF(U50="III","Mejorable",IF(U50="II","aceptable con control especifico",IF(U50="I","No aceptable",FALSE))))</f>
        <v>aceptable con control especifico</v>
      </c>
      <c r="W50" s="100">
        <v>1</v>
      </c>
      <c r="X50" s="102" t="s">
        <v>126</v>
      </c>
      <c r="Y50" s="55" t="s">
        <v>23</v>
      </c>
      <c r="Z50" s="100" t="s">
        <v>60</v>
      </c>
      <c r="AA50" s="100" t="s">
        <v>60</v>
      </c>
      <c r="AB50" s="100" t="s">
        <v>127</v>
      </c>
      <c r="AC50" s="55" t="s">
        <v>128</v>
      </c>
      <c r="AD50" s="55" t="s">
        <v>60</v>
      </c>
      <c r="AF50" s="1"/>
    </row>
    <row r="51" spans="1:32" ht="154.5" customHeight="1" x14ac:dyDescent="0.25">
      <c r="A51" s="1"/>
      <c r="B51" s="111" t="s">
        <v>46</v>
      </c>
      <c r="C51" s="134" t="s">
        <v>47</v>
      </c>
      <c r="D51" s="134" t="s">
        <v>166</v>
      </c>
      <c r="E51" s="53" t="s">
        <v>167</v>
      </c>
      <c r="F51" s="53" t="s">
        <v>168</v>
      </c>
      <c r="G51" s="53" t="s">
        <v>51</v>
      </c>
      <c r="H51" s="53"/>
      <c r="I51" s="100" t="s">
        <v>197</v>
      </c>
      <c r="J51" s="98" t="s">
        <v>198</v>
      </c>
      <c r="K51" s="99" t="s">
        <v>199</v>
      </c>
      <c r="L51" s="118" t="s">
        <v>55</v>
      </c>
      <c r="M51" s="99" t="s">
        <v>200</v>
      </c>
      <c r="N51" s="99" t="s">
        <v>55</v>
      </c>
      <c r="O51" s="53">
        <v>2</v>
      </c>
      <c r="P51" s="53">
        <v>4</v>
      </c>
      <c r="Q51" s="96">
        <f t="shared" si="9"/>
        <v>8</v>
      </c>
      <c r="R51" s="96" t="str">
        <f t="shared" si="10"/>
        <v>MEDIO</v>
      </c>
      <c r="S51" s="53">
        <v>10</v>
      </c>
      <c r="T51" s="96">
        <f t="shared" si="11"/>
        <v>80</v>
      </c>
      <c r="U51" s="96" t="str">
        <f t="shared" si="12"/>
        <v>III</v>
      </c>
      <c r="V51" s="135" t="str">
        <f t="shared" si="13"/>
        <v>Mejorable</v>
      </c>
      <c r="W51" s="96">
        <v>1</v>
      </c>
      <c r="X51" s="99" t="s">
        <v>89</v>
      </c>
      <c r="Y51" s="53" t="s">
        <v>23</v>
      </c>
      <c r="Z51" s="96" t="s">
        <v>60</v>
      </c>
      <c r="AA51" s="96" t="s">
        <v>60</v>
      </c>
      <c r="AB51" s="96" t="s">
        <v>60</v>
      </c>
      <c r="AC51" s="53" t="s">
        <v>201</v>
      </c>
      <c r="AD51" s="53" t="s">
        <v>60</v>
      </c>
      <c r="AF51" s="1"/>
    </row>
    <row r="52" spans="1:32" ht="244.5" customHeight="1" x14ac:dyDescent="0.25">
      <c r="A52" s="1"/>
      <c r="B52" s="111" t="s">
        <v>46</v>
      </c>
      <c r="C52" s="134" t="s">
        <v>47</v>
      </c>
      <c r="D52" s="134" t="s">
        <v>166</v>
      </c>
      <c r="E52" s="53" t="s">
        <v>167</v>
      </c>
      <c r="F52" s="53" t="s">
        <v>168</v>
      </c>
      <c r="G52" s="97"/>
      <c r="H52" s="53" t="s">
        <v>51</v>
      </c>
      <c r="I52" s="96" t="s">
        <v>202</v>
      </c>
      <c r="J52" s="98" t="s">
        <v>117</v>
      </c>
      <c r="K52" s="99" t="s">
        <v>203</v>
      </c>
      <c r="L52" s="118" t="s">
        <v>204</v>
      </c>
      <c r="M52" s="99" t="s">
        <v>55</v>
      </c>
      <c r="N52" s="54" t="s">
        <v>205</v>
      </c>
      <c r="O52" s="100">
        <v>0</v>
      </c>
      <c r="P52" s="100">
        <v>3</v>
      </c>
      <c r="Q52" s="96">
        <f t="shared" si="9"/>
        <v>0</v>
      </c>
      <c r="R52" s="96" t="str">
        <f t="shared" si="10"/>
        <v>BAJO</v>
      </c>
      <c r="S52" s="100">
        <v>25</v>
      </c>
      <c r="T52" s="96">
        <f t="shared" si="11"/>
        <v>0</v>
      </c>
      <c r="U52" s="96" t="str">
        <f t="shared" si="12"/>
        <v>IV</v>
      </c>
      <c r="V52" s="142" t="str">
        <f t="shared" si="13"/>
        <v>Aceptable</v>
      </c>
      <c r="W52" s="96">
        <v>1</v>
      </c>
      <c r="X52" s="55" t="s">
        <v>126</v>
      </c>
      <c r="Y52" s="53" t="s">
        <v>59</v>
      </c>
      <c r="Z52" s="96" t="s">
        <v>60</v>
      </c>
      <c r="AA52" s="96" t="s">
        <v>60</v>
      </c>
      <c r="AB52" s="96" t="s">
        <v>206</v>
      </c>
      <c r="AC52" s="96" t="s">
        <v>207</v>
      </c>
      <c r="AD52" s="96" t="s">
        <v>60</v>
      </c>
      <c r="AF52" s="1"/>
    </row>
    <row r="53" spans="1:32" ht="168" x14ac:dyDescent="0.25">
      <c r="A53" s="1"/>
      <c r="B53" s="111" t="s">
        <v>208</v>
      </c>
      <c r="C53" s="134" t="s">
        <v>209</v>
      </c>
      <c r="D53" s="134" t="s">
        <v>210</v>
      </c>
      <c r="E53" s="53" t="s">
        <v>211</v>
      </c>
      <c r="F53" s="53" t="s">
        <v>212</v>
      </c>
      <c r="G53" s="55" t="s">
        <v>51</v>
      </c>
      <c r="H53" s="55"/>
      <c r="I53" s="100" t="s">
        <v>52</v>
      </c>
      <c r="J53" s="101" t="s">
        <v>53</v>
      </c>
      <c r="K53" s="102" t="s">
        <v>150</v>
      </c>
      <c r="L53" s="116" t="s">
        <v>55</v>
      </c>
      <c r="M53" s="102" t="s">
        <v>56</v>
      </c>
      <c r="N53" s="102" t="s">
        <v>57</v>
      </c>
      <c r="O53" s="100">
        <v>2</v>
      </c>
      <c r="P53" s="100">
        <v>3</v>
      </c>
      <c r="Q53" s="100">
        <f t="shared" si="9"/>
        <v>6</v>
      </c>
      <c r="R53" s="100" t="str">
        <f t="shared" si="10"/>
        <v>MEDIO</v>
      </c>
      <c r="S53" s="100">
        <v>10</v>
      </c>
      <c r="T53" s="100">
        <f t="shared" si="11"/>
        <v>60</v>
      </c>
      <c r="U53" s="100" t="str">
        <f t="shared" si="12"/>
        <v>III</v>
      </c>
      <c r="V53" s="135" t="str">
        <f t="shared" si="13"/>
        <v>Mejorable</v>
      </c>
      <c r="W53" s="100">
        <v>15</v>
      </c>
      <c r="X53" s="102" t="s">
        <v>58</v>
      </c>
      <c r="Y53" s="103" t="s">
        <v>59</v>
      </c>
      <c r="Z53" s="100" t="s">
        <v>60</v>
      </c>
      <c r="AA53" s="100" t="s">
        <v>60</v>
      </c>
      <c r="AB53" s="100" t="s">
        <v>60</v>
      </c>
      <c r="AC53" s="100" t="s">
        <v>213</v>
      </c>
      <c r="AD53" s="100" t="s">
        <v>60</v>
      </c>
      <c r="AF53" s="1"/>
    </row>
    <row r="54" spans="1:32" ht="89.25" x14ac:dyDescent="0.25">
      <c r="A54" s="1"/>
      <c r="B54" s="111" t="s">
        <v>214</v>
      </c>
      <c r="C54" s="134" t="s">
        <v>209</v>
      </c>
      <c r="D54" s="134" t="s">
        <v>210</v>
      </c>
      <c r="E54" s="53" t="s">
        <v>211</v>
      </c>
      <c r="F54" s="53" t="s">
        <v>212</v>
      </c>
      <c r="G54" s="53"/>
      <c r="H54" s="53" t="s">
        <v>51</v>
      </c>
      <c r="I54" s="96" t="s">
        <v>169</v>
      </c>
      <c r="J54" s="98" t="s">
        <v>170</v>
      </c>
      <c r="K54" s="99" t="s">
        <v>171</v>
      </c>
      <c r="L54" s="116" t="s">
        <v>55</v>
      </c>
      <c r="M54" s="152" t="s">
        <v>172</v>
      </c>
      <c r="N54" s="153" t="s">
        <v>173</v>
      </c>
      <c r="O54" s="100">
        <v>2</v>
      </c>
      <c r="P54" s="100">
        <v>3</v>
      </c>
      <c r="Q54" s="96">
        <f t="shared" si="9"/>
        <v>6</v>
      </c>
      <c r="R54" s="96" t="str">
        <f t="shared" si="10"/>
        <v>MEDIO</v>
      </c>
      <c r="S54" s="100">
        <v>25</v>
      </c>
      <c r="T54" s="96">
        <f t="shared" si="11"/>
        <v>150</v>
      </c>
      <c r="U54" s="96" t="str">
        <f t="shared" si="12"/>
        <v>II</v>
      </c>
      <c r="V54" s="141" t="str">
        <f t="shared" si="13"/>
        <v>aceptable con control especifico</v>
      </c>
      <c r="W54" s="100">
        <v>15</v>
      </c>
      <c r="X54" s="55" t="s">
        <v>174</v>
      </c>
      <c r="Y54" s="53" t="s">
        <v>59</v>
      </c>
      <c r="Z54" s="96" t="s">
        <v>60</v>
      </c>
      <c r="AA54" s="96" t="s">
        <v>60</v>
      </c>
      <c r="AB54" s="96" t="s">
        <v>60</v>
      </c>
      <c r="AC54" s="96" t="s">
        <v>175</v>
      </c>
      <c r="AD54" s="96" t="s">
        <v>60</v>
      </c>
      <c r="AF54" s="1"/>
    </row>
    <row r="55" spans="1:32" ht="162.75" x14ac:dyDescent="0.25">
      <c r="A55" s="1"/>
      <c r="B55" s="111" t="s">
        <v>214</v>
      </c>
      <c r="C55" s="134" t="s">
        <v>209</v>
      </c>
      <c r="D55" s="134" t="s">
        <v>210</v>
      </c>
      <c r="E55" s="53" t="s">
        <v>211</v>
      </c>
      <c r="F55" s="53" t="s">
        <v>212</v>
      </c>
      <c r="G55" s="55" t="s">
        <v>51</v>
      </c>
      <c r="H55" s="55"/>
      <c r="I55" s="100" t="s">
        <v>85</v>
      </c>
      <c r="J55" s="101" t="s">
        <v>70</v>
      </c>
      <c r="K55" s="102" t="s">
        <v>86</v>
      </c>
      <c r="L55" s="116" t="s">
        <v>55</v>
      </c>
      <c r="M55" s="102" t="s">
        <v>87</v>
      </c>
      <c r="N55" s="102" t="s">
        <v>88</v>
      </c>
      <c r="O55" s="100">
        <v>2</v>
      </c>
      <c r="P55" s="100">
        <v>2</v>
      </c>
      <c r="Q55" s="100">
        <f t="shared" si="9"/>
        <v>4</v>
      </c>
      <c r="R55" s="100" t="str">
        <f t="shared" si="10"/>
        <v>BAJO</v>
      </c>
      <c r="S55" s="100">
        <v>25</v>
      </c>
      <c r="T55" s="100">
        <f t="shared" si="11"/>
        <v>100</v>
      </c>
      <c r="U55" s="100" t="str">
        <f t="shared" si="12"/>
        <v>III</v>
      </c>
      <c r="V55" s="135" t="str">
        <f t="shared" si="13"/>
        <v>Mejorable</v>
      </c>
      <c r="W55" s="100">
        <v>15</v>
      </c>
      <c r="X55" s="102" t="s">
        <v>89</v>
      </c>
      <c r="Y55" s="103" t="s">
        <v>23</v>
      </c>
      <c r="Z55" s="100" t="s">
        <v>60</v>
      </c>
      <c r="AA55" s="100" t="s">
        <v>60</v>
      </c>
      <c r="AB55" s="100" t="s">
        <v>60</v>
      </c>
      <c r="AC55" s="100" t="s">
        <v>90</v>
      </c>
      <c r="AD55" s="100" t="s">
        <v>60</v>
      </c>
      <c r="AF55" s="1"/>
    </row>
    <row r="56" spans="1:32" ht="227.25" x14ac:dyDescent="0.25">
      <c r="A56" s="1"/>
      <c r="B56" s="111" t="s">
        <v>208</v>
      </c>
      <c r="C56" s="134" t="s">
        <v>209</v>
      </c>
      <c r="D56" s="134" t="s">
        <v>210</v>
      </c>
      <c r="E56" s="53" t="s">
        <v>211</v>
      </c>
      <c r="F56" s="53" t="s">
        <v>212</v>
      </c>
      <c r="G56" s="55" t="s">
        <v>51</v>
      </c>
      <c r="H56" s="55"/>
      <c r="I56" s="100" t="s">
        <v>69</v>
      </c>
      <c r="J56" s="101" t="s">
        <v>70</v>
      </c>
      <c r="K56" s="102" t="s">
        <v>71</v>
      </c>
      <c r="L56" s="116" t="s">
        <v>72</v>
      </c>
      <c r="M56" s="102" t="s">
        <v>73</v>
      </c>
      <c r="N56" s="102" t="s">
        <v>74</v>
      </c>
      <c r="O56" s="100">
        <v>2</v>
      </c>
      <c r="P56" s="100">
        <v>2</v>
      </c>
      <c r="Q56" s="100">
        <f t="shared" si="9"/>
        <v>4</v>
      </c>
      <c r="R56" s="100" t="str">
        <f t="shared" si="10"/>
        <v>BAJO</v>
      </c>
      <c r="S56" s="100">
        <v>25</v>
      </c>
      <c r="T56" s="100">
        <f t="shared" si="11"/>
        <v>100</v>
      </c>
      <c r="U56" s="100" t="str">
        <f t="shared" si="12"/>
        <v>III</v>
      </c>
      <c r="V56" s="135" t="str">
        <f t="shared" si="13"/>
        <v>Mejorable</v>
      </c>
      <c r="W56" s="100">
        <v>15</v>
      </c>
      <c r="X56" s="102" t="s">
        <v>75</v>
      </c>
      <c r="Y56" s="103" t="s">
        <v>23</v>
      </c>
      <c r="Z56" s="100" t="s">
        <v>60</v>
      </c>
      <c r="AA56" s="100" t="s">
        <v>60</v>
      </c>
      <c r="AB56" s="100" t="s">
        <v>76</v>
      </c>
      <c r="AC56" s="100" t="s">
        <v>77</v>
      </c>
      <c r="AD56" s="100" t="s">
        <v>60</v>
      </c>
      <c r="AF56" s="1"/>
    </row>
    <row r="57" spans="1:32" ht="168" x14ac:dyDescent="0.25">
      <c r="A57" s="1"/>
      <c r="B57" s="111" t="s">
        <v>214</v>
      </c>
      <c r="C57" s="134" t="s">
        <v>209</v>
      </c>
      <c r="D57" s="134" t="s">
        <v>210</v>
      </c>
      <c r="E57" s="53" t="s">
        <v>211</v>
      </c>
      <c r="F57" s="53" t="s">
        <v>212</v>
      </c>
      <c r="G57" s="97"/>
      <c r="H57" s="78" t="s">
        <v>51</v>
      </c>
      <c r="I57" s="55" t="s">
        <v>215</v>
      </c>
      <c r="J57" s="101" t="s">
        <v>92</v>
      </c>
      <c r="K57" s="102" t="s">
        <v>93</v>
      </c>
      <c r="L57" s="116" t="s">
        <v>55</v>
      </c>
      <c r="M57" s="102" t="s">
        <v>55</v>
      </c>
      <c r="N57" s="155" t="s">
        <v>94</v>
      </c>
      <c r="O57" s="100">
        <v>2</v>
      </c>
      <c r="P57" s="100">
        <v>3</v>
      </c>
      <c r="Q57" s="100">
        <f t="shared" si="9"/>
        <v>6</v>
      </c>
      <c r="R57" s="100" t="str">
        <f t="shared" si="10"/>
        <v>MEDIO</v>
      </c>
      <c r="S57" s="100">
        <v>10</v>
      </c>
      <c r="T57" s="100">
        <f t="shared" si="11"/>
        <v>60</v>
      </c>
      <c r="U57" s="100" t="str">
        <f t="shared" si="12"/>
        <v>III</v>
      </c>
      <c r="V57" s="135" t="str">
        <f t="shared" si="13"/>
        <v>Mejorable</v>
      </c>
      <c r="W57" s="100">
        <v>15</v>
      </c>
      <c r="X57" s="102" t="s">
        <v>95</v>
      </c>
      <c r="Y57" s="103" t="s">
        <v>23</v>
      </c>
      <c r="Z57" s="100" t="s">
        <v>60</v>
      </c>
      <c r="AA57" s="100" t="s">
        <v>60</v>
      </c>
      <c r="AB57" s="105" t="s">
        <v>60</v>
      </c>
      <c r="AC57" s="106" t="s">
        <v>96</v>
      </c>
      <c r="AD57" s="100" t="s">
        <v>60</v>
      </c>
      <c r="AF57" s="1"/>
    </row>
    <row r="58" spans="1:32" ht="122.25" x14ac:dyDescent="0.25">
      <c r="A58" s="1"/>
      <c r="B58" s="111" t="s">
        <v>214</v>
      </c>
      <c r="C58" s="134" t="s">
        <v>209</v>
      </c>
      <c r="D58" s="134" t="s">
        <v>210</v>
      </c>
      <c r="E58" s="53" t="s">
        <v>211</v>
      </c>
      <c r="F58" s="53" t="s">
        <v>212</v>
      </c>
      <c r="G58" s="97"/>
      <c r="H58" s="78" t="s">
        <v>51</v>
      </c>
      <c r="I58" s="55" t="s">
        <v>97</v>
      </c>
      <c r="J58" s="101" t="s">
        <v>92</v>
      </c>
      <c r="K58" s="102" t="s">
        <v>98</v>
      </c>
      <c r="L58" s="116" t="s">
        <v>55</v>
      </c>
      <c r="M58" s="102" t="s">
        <v>55</v>
      </c>
      <c r="N58" s="155" t="s">
        <v>94</v>
      </c>
      <c r="O58" s="100">
        <v>6</v>
      </c>
      <c r="P58" s="100">
        <v>2</v>
      </c>
      <c r="Q58" s="100">
        <f t="shared" si="9"/>
        <v>12</v>
      </c>
      <c r="R58" s="100" t="str">
        <f t="shared" si="10"/>
        <v>ALTO</v>
      </c>
      <c r="S58" s="100">
        <v>25</v>
      </c>
      <c r="T58" s="100">
        <f t="shared" si="11"/>
        <v>300</v>
      </c>
      <c r="U58" s="100" t="str">
        <f t="shared" si="12"/>
        <v>II</v>
      </c>
      <c r="V58" s="136" t="str">
        <f t="shared" si="13"/>
        <v>aceptable con control especifico</v>
      </c>
      <c r="W58" s="100">
        <v>15</v>
      </c>
      <c r="X58" s="102" t="s">
        <v>187</v>
      </c>
      <c r="Y58" s="103" t="s">
        <v>23</v>
      </c>
      <c r="Z58" s="100" t="s">
        <v>60</v>
      </c>
      <c r="AA58" s="100" t="s">
        <v>60</v>
      </c>
      <c r="AB58" s="105" t="s">
        <v>60</v>
      </c>
      <c r="AC58" s="137" t="s">
        <v>188</v>
      </c>
      <c r="AD58" s="100" t="s">
        <v>60</v>
      </c>
      <c r="AF58" s="1"/>
    </row>
    <row r="59" spans="1:32" ht="142.5" customHeight="1" thickBot="1" x14ac:dyDescent="0.3">
      <c r="A59" s="1"/>
      <c r="B59" s="111" t="s">
        <v>214</v>
      </c>
      <c r="C59" s="134" t="s">
        <v>209</v>
      </c>
      <c r="D59" s="134" t="s">
        <v>210</v>
      </c>
      <c r="E59" s="53" t="s">
        <v>211</v>
      </c>
      <c r="F59" s="53" t="s">
        <v>212</v>
      </c>
      <c r="G59" s="97" t="s">
        <v>51</v>
      </c>
      <c r="H59" s="78"/>
      <c r="I59" s="138" t="s">
        <v>101</v>
      </c>
      <c r="J59" s="101" t="s">
        <v>102</v>
      </c>
      <c r="K59" s="102" t="s">
        <v>103</v>
      </c>
      <c r="L59" s="116" t="s">
        <v>55</v>
      </c>
      <c r="M59" s="102" t="s">
        <v>55</v>
      </c>
      <c r="N59" s="105" t="s">
        <v>104</v>
      </c>
      <c r="O59" s="100">
        <v>2</v>
      </c>
      <c r="P59" s="100">
        <v>3</v>
      </c>
      <c r="Q59" s="100">
        <f t="shared" si="9"/>
        <v>6</v>
      </c>
      <c r="R59" s="100" t="str">
        <f t="shared" si="10"/>
        <v>MEDIO</v>
      </c>
      <c r="S59" s="100">
        <v>25</v>
      </c>
      <c r="T59" s="100">
        <f t="shared" si="11"/>
        <v>150</v>
      </c>
      <c r="U59" s="100" t="str">
        <f t="shared" si="12"/>
        <v>II</v>
      </c>
      <c r="V59" s="136" t="str">
        <f t="shared" si="13"/>
        <v>aceptable con control especifico</v>
      </c>
      <c r="W59" s="100">
        <v>15</v>
      </c>
      <c r="X59" s="102" t="s">
        <v>105</v>
      </c>
      <c r="Y59" s="103" t="s">
        <v>23</v>
      </c>
      <c r="Z59" s="100" t="s">
        <v>60</v>
      </c>
      <c r="AA59" s="100" t="s">
        <v>60</v>
      </c>
      <c r="AB59" s="100" t="s">
        <v>60</v>
      </c>
      <c r="AC59" s="55" t="s">
        <v>106</v>
      </c>
      <c r="AD59" s="100" t="s">
        <v>60</v>
      </c>
      <c r="AF59" s="1"/>
    </row>
    <row r="60" spans="1:32" ht="123" thickBot="1" x14ac:dyDescent="0.3">
      <c r="A60" s="1"/>
      <c r="B60" s="111" t="s">
        <v>214</v>
      </c>
      <c r="C60" s="134" t="s">
        <v>209</v>
      </c>
      <c r="D60" s="134" t="s">
        <v>210</v>
      </c>
      <c r="E60" s="53" t="s">
        <v>211</v>
      </c>
      <c r="F60" s="53" t="s">
        <v>212</v>
      </c>
      <c r="G60" s="97"/>
      <c r="H60" s="78" t="s">
        <v>51</v>
      </c>
      <c r="I60" s="138" t="s">
        <v>107</v>
      </c>
      <c r="J60" s="101" t="s">
        <v>102</v>
      </c>
      <c r="K60" s="102" t="s">
        <v>108</v>
      </c>
      <c r="L60" s="116" t="s">
        <v>55</v>
      </c>
      <c r="M60" s="102" t="s">
        <v>55</v>
      </c>
      <c r="N60" s="105" t="s">
        <v>109</v>
      </c>
      <c r="O60" s="100">
        <v>2</v>
      </c>
      <c r="P60" s="100">
        <v>3</v>
      </c>
      <c r="Q60" s="100">
        <f t="shared" si="9"/>
        <v>6</v>
      </c>
      <c r="R60" s="100" t="str">
        <f t="shared" si="10"/>
        <v>MEDIO</v>
      </c>
      <c r="S60" s="100">
        <v>60</v>
      </c>
      <c r="T60" s="100">
        <f t="shared" si="11"/>
        <v>360</v>
      </c>
      <c r="U60" s="100" t="str">
        <f t="shared" si="12"/>
        <v>II</v>
      </c>
      <c r="V60" s="136" t="str">
        <f t="shared" si="13"/>
        <v>aceptable con control especifico</v>
      </c>
      <c r="W60" s="100">
        <v>15</v>
      </c>
      <c r="X60" s="102" t="s">
        <v>105</v>
      </c>
      <c r="Y60" s="103" t="s">
        <v>23</v>
      </c>
      <c r="Z60" s="100" t="s">
        <v>60</v>
      </c>
      <c r="AA60" s="100" t="s">
        <v>60</v>
      </c>
      <c r="AB60" s="100" t="s">
        <v>60</v>
      </c>
      <c r="AC60" s="55" t="s">
        <v>110</v>
      </c>
      <c r="AD60" s="100" t="s">
        <v>60</v>
      </c>
      <c r="AF60" s="1"/>
    </row>
    <row r="61" spans="1:32" ht="85.5" x14ac:dyDescent="0.25">
      <c r="A61" s="1"/>
      <c r="B61" s="111" t="s">
        <v>214</v>
      </c>
      <c r="C61" s="134" t="s">
        <v>209</v>
      </c>
      <c r="D61" s="134" t="s">
        <v>210</v>
      </c>
      <c r="E61" s="53" t="s">
        <v>211</v>
      </c>
      <c r="F61" s="53" t="s">
        <v>212</v>
      </c>
      <c r="G61" s="97" t="s">
        <v>51</v>
      </c>
      <c r="H61" s="78"/>
      <c r="I61" s="96" t="s">
        <v>216</v>
      </c>
      <c r="J61" s="98" t="s">
        <v>190</v>
      </c>
      <c r="K61" s="99" t="s">
        <v>217</v>
      </c>
      <c r="L61" s="115" t="s">
        <v>192</v>
      </c>
      <c r="M61" s="99" t="s">
        <v>193</v>
      </c>
      <c r="N61" s="99" t="s">
        <v>218</v>
      </c>
      <c r="O61" s="55">
        <v>2</v>
      </c>
      <c r="P61" s="55">
        <v>4</v>
      </c>
      <c r="Q61" s="53">
        <v>8</v>
      </c>
      <c r="R61" s="53" t="s">
        <v>28</v>
      </c>
      <c r="S61" s="55">
        <v>10</v>
      </c>
      <c r="T61" s="53">
        <v>80</v>
      </c>
      <c r="U61" s="53" t="s">
        <v>156</v>
      </c>
      <c r="V61" s="136" t="str">
        <f>IF(U61="IV","Aceptable",IF(U61="III","Mejorable",IF(U61="II","aceptable con control especifico",IF(U61="I","No aceptable",FALSE))))</f>
        <v>aceptable con control especifico</v>
      </c>
      <c r="W61" s="100">
        <v>15</v>
      </c>
      <c r="X61" s="99" t="s">
        <v>219</v>
      </c>
      <c r="Y61" s="148" t="s">
        <v>23</v>
      </c>
      <c r="Z61" s="96" t="s">
        <v>60</v>
      </c>
      <c r="AA61" s="96" t="s">
        <v>60</v>
      </c>
      <c r="AB61" s="96" t="s">
        <v>60</v>
      </c>
      <c r="AC61" s="96" t="s">
        <v>220</v>
      </c>
      <c r="AD61" s="96" t="s">
        <v>60</v>
      </c>
      <c r="AF61" s="1"/>
    </row>
    <row r="62" spans="1:32" ht="184.5" thickBot="1" x14ac:dyDescent="0.3">
      <c r="A62" s="1"/>
      <c r="B62" s="111" t="s">
        <v>208</v>
      </c>
      <c r="C62" s="134" t="s">
        <v>209</v>
      </c>
      <c r="D62" s="134" t="s">
        <v>210</v>
      </c>
      <c r="E62" s="53" t="s">
        <v>211</v>
      </c>
      <c r="F62" s="53" t="s">
        <v>212</v>
      </c>
      <c r="G62" s="55"/>
      <c r="H62" s="55" t="s">
        <v>51</v>
      </c>
      <c r="I62" s="119" t="s">
        <v>116</v>
      </c>
      <c r="J62" s="101" t="s">
        <v>117</v>
      </c>
      <c r="K62" s="102" t="s">
        <v>118</v>
      </c>
      <c r="L62" s="117" t="s">
        <v>119</v>
      </c>
      <c r="M62" s="102" t="s">
        <v>55</v>
      </c>
      <c r="N62" s="104" t="s">
        <v>120</v>
      </c>
      <c r="O62" s="55">
        <v>2</v>
      </c>
      <c r="P62" s="55">
        <v>3</v>
      </c>
      <c r="Q62" s="100">
        <f t="shared" ref="Q62:Q70" si="14">O62*P62</f>
        <v>6</v>
      </c>
      <c r="R62" s="100" t="str">
        <f t="shared" ref="R62:R70" si="15">IF(Q62&lt;=4,"BAJO",IF(Q62&lt;=8,"MEDIO",IF(Q62&lt;=20,"ALTO","MUY ALTO")))</f>
        <v>MEDIO</v>
      </c>
      <c r="S62" s="55">
        <v>60</v>
      </c>
      <c r="T62" s="100">
        <f t="shared" ref="T62:T70" si="16">Q62*S62</f>
        <v>360</v>
      </c>
      <c r="U62" s="100" t="str">
        <f t="shared" ref="U62:U70" si="17">IF(T62&lt;=20,"IV",IF(T62&lt;=120,"III",IF(T62&lt;=500,"II",IF(T62&lt;=4000,"I",FALSE))))</f>
        <v>II</v>
      </c>
      <c r="V62" s="136" t="str">
        <f t="shared" ref="V62:V68" si="18">IF(U62="IV","Aceptable",IF(U62="III","Mejorable",IF(U62="II","aceptable con control especifico",IF(U62="I","No aceptable",FALSE))))</f>
        <v>aceptable con control especifico</v>
      </c>
      <c r="W62" s="100">
        <v>15</v>
      </c>
      <c r="X62" s="102" t="s">
        <v>121</v>
      </c>
      <c r="Y62" s="55" t="s">
        <v>23</v>
      </c>
      <c r="Z62" s="100" t="s">
        <v>60</v>
      </c>
      <c r="AA62" s="100" t="s">
        <v>60</v>
      </c>
      <c r="AB62" s="100" t="s">
        <v>60</v>
      </c>
      <c r="AC62" s="55" t="s">
        <v>122</v>
      </c>
      <c r="AD62" s="55" t="s">
        <v>60</v>
      </c>
      <c r="AF62" s="1"/>
    </row>
    <row r="63" spans="1:32" ht="168" x14ac:dyDescent="0.25">
      <c r="A63" s="1"/>
      <c r="B63" s="111" t="s">
        <v>214</v>
      </c>
      <c r="C63" s="134" t="s">
        <v>209</v>
      </c>
      <c r="D63" s="134" t="s">
        <v>210</v>
      </c>
      <c r="E63" s="53" t="s">
        <v>211</v>
      </c>
      <c r="F63" s="53" t="s">
        <v>212</v>
      </c>
      <c r="G63" s="55" t="s">
        <v>51</v>
      </c>
      <c r="H63" s="55"/>
      <c r="I63" s="105" t="s">
        <v>123</v>
      </c>
      <c r="J63" s="101" t="s">
        <v>117</v>
      </c>
      <c r="K63" s="102" t="s">
        <v>124</v>
      </c>
      <c r="L63" s="140" t="s">
        <v>55</v>
      </c>
      <c r="M63" s="102" t="s">
        <v>55</v>
      </c>
      <c r="N63" s="105" t="s">
        <v>125</v>
      </c>
      <c r="O63" s="55">
        <v>2</v>
      </c>
      <c r="P63" s="55">
        <v>4</v>
      </c>
      <c r="Q63" s="100">
        <f t="shared" si="14"/>
        <v>8</v>
      </c>
      <c r="R63" s="100" t="str">
        <f t="shared" si="15"/>
        <v>MEDIO</v>
      </c>
      <c r="S63" s="55">
        <v>25</v>
      </c>
      <c r="T63" s="100">
        <f t="shared" si="16"/>
        <v>200</v>
      </c>
      <c r="U63" s="100" t="str">
        <f t="shared" si="17"/>
        <v>II</v>
      </c>
      <c r="V63" s="136" t="str">
        <f t="shared" si="18"/>
        <v>aceptable con control especifico</v>
      </c>
      <c r="W63" s="100">
        <v>15</v>
      </c>
      <c r="X63" s="102" t="s">
        <v>126</v>
      </c>
      <c r="Y63" s="55" t="s">
        <v>23</v>
      </c>
      <c r="Z63" s="100" t="s">
        <v>60</v>
      </c>
      <c r="AA63" s="100" t="s">
        <v>60</v>
      </c>
      <c r="AB63" s="100" t="s">
        <v>127</v>
      </c>
      <c r="AC63" s="55" t="s">
        <v>128</v>
      </c>
      <c r="AD63" s="55" t="s">
        <v>60</v>
      </c>
      <c r="AF63" s="1"/>
    </row>
    <row r="64" spans="1:32" ht="89.25" x14ac:dyDescent="0.25">
      <c r="A64" s="1"/>
      <c r="B64" s="111" t="s">
        <v>214</v>
      </c>
      <c r="C64" s="134" t="s">
        <v>209</v>
      </c>
      <c r="D64" s="134" t="s">
        <v>210</v>
      </c>
      <c r="E64" s="53" t="s">
        <v>211</v>
      </c>
      <c r="F64" s="53" t="s">
        <v>212</v>
      </c>
      <c r="G64" s="53"/>
      <c r="H64" s="53" t="s">
        <v>51</v>
      </c>
      <c r="I64" s="96" t="s">
        <v>221</v>
      </c>
      <c r="J64" s="98" t="s">
        <v>117</v>
      </c>
      <c r="K64" s="99" t="s">
        <v>222</v>
      </c>
      <c r="L64" s="114" t="s">
        <v>223</v>
      </c>
      <c r="M64" s="152" t="s">
        <v>224</v>
      </c>
      <c r="N64" s="54" t="s">
        <v>225</v>
      </c>
      <c r="O64" s="100">
        <v>2</v>
      </c>
      <c r="P64" s="100">
        <v>3</v>
      </c>
      <c r="Q64" s="96">
        <f t="shared" si="14"/>
        <v>6</v>
      </c>
      <c r="R64" s="96" t="str">
        <f t="shared" si="15"/>
        <v>MEDIO</v>
      </c>
      <c r="S64" s="100">
        <v>25</v>
      </c>
      <c r="T64" s="96">
        <f t="shared" si="16"/>
        <v>150</v>
      </c>
      <c r="U64" s="96" t="str">
        <f t="shared" si="17"/>
        <v>II</v>
      </c>
      <c r="V64" s="141" t="str">
        <f t="shared" si="18"/>
        <v>aceptable con control especifico</v>
      </c>
      <c r="W64" s="100">
        <v>15</v>
      </c>
      <c r="X64" s="55" t="s">
        <v>226</v>
      </c>
      <c r="Y64" s="53" t="s">
        <v>59</v>
      </c>
      <c r="Z64" s="96" t="s">
        <v>60</v>
      </c>
      <c r="AA64" s="96" t="s">
        <v>60</v>
      </c>
      <c r="AB64" s="96" t="s">
        <v>60</v>
      </c>
      <c r="AC64" s="156" t="s">
        <v>227</v>
      </c>
      <c r="AD64" s="96" t="s">
        <v>60</v>
      </c>
      <c r="AF64" s="1"/>
    </row>
    <row r="65" spans="1:35" ht="89.25" x14ac:dyDescent="0.25">
      <c r="A65" s="1"/>
      <c r="B65" s="111" t="s">
        <v>208</v>
      </c>
      <c r="C65" s="134" t="s">
        <v>209</v>
      </c>
      <c r="D65" s="134" t="s">
        <v>210</v>
      </c>
      <c r="E65" s="53" t="s">
        <v>211</v>
      </c>
      <c r="F65" s="53" t="s">
        <v>212</v>
      </c>
      <c r="G65" s="53" t="s">
        <v>51</v>
      </c>
      <c r="H65" s="53"/>
      <c r="I65" s="100" t="s">
        <v>228</v>
      </c>
      <c r="J65" s="98" t="s">
        <v>198</v>
      </c>
      <c r="K65" s="99" t="s">
        <v>199</v>
      </c>
      <c r="L65" s="118" t="s">
        <v>55</v>
      </c>
      <c r="M65" s="99" t="s">
        <v>55</v>
      </c>
      <c r="N65" s="99" t="s">
        <v>55</v>
      </c>
      <c r="O65" s="53">
        <v>10</v>
      </c>
      <c r="P65" s="53">
        <v>2</v>
      </c>
      <c r="Q65" s="96">
        <f t="shared" si="14"/>
        <v>20</v>
      </c>
      <c r="R65" s="96" t="str">
        <f t="shared" si="15"/>
        <v>ALTO</v>
      </c>
      <c r="S65" s="53">
        <v>25</v>
      </c>
      <c r="T65" s="96">
        <f t="shared" si="16"/>
        <v>500</v>
      </c>
      <c r="U65" s="96" t="str">
        <f t="shared" si="17"/>
        <v>II</v>
      </c>
      <c r="V65" s="141" t="str">
        <f t="shared" si="18"/>
        <v>aceptable con control especifico</v>
      </c>
      <c r="W65" s="100">
        <v>15</v>
      </c>
      <c r="X65" s="99" t="s">
        <v>89</v>
      </c>
      <c r="Y65" s="53" t="s">
        <v>23</v>
      </c>
      <c r="Z65" s="96" t="s">
        <v>60</v>
      </c>
      <c r="AA65" s="96" t="s">
        <v>60</v>
      </c>
      <c r="AB65" s="96" t="s">
        <v>60</v>
      </c>
      <c r="AC65" s="53" t="s">
        <v>229</v>
      </c>
      <c r="AD65" s="53" t="s">
        <v>60</v>
      </c>
      <c r="AF65" s="1"/>
    </row>
    <row r="66" spans="1:35" ht="168" x14ac:dyDescent="0.25">
      <c r="A66" s="1"/>
      <c r="B66" s="111" t="s">
        <v>208</v>
      </c>
      <c r="C66" s="134" t="s">
        <v>209</v>
      </c>
      <c r="D66" s="134" t="s">
        <v>210</v>
      </c>
      <c r="E66" s="53" t="s">
        <v>211</v>
      </c>
      <c r="F66" s="53" t="s">
        <v>212</v>
      </c>
      <c r="G66" s="97"/>
      <c r="H66" s="78" t="s">
        <v>51</v>
      </c>
      <c r="I66" s="96" t="s">
        <v>129</v>
      </c>
      <c r="J66" s="56" t="s">
        <v>130</v>
      </c>
      <c r="K66" s="99" t="s">
        <v>131</v>
      </c>
      <c r="L66" s="116" t="s">
        <v>55</v>
      </c>
      <c r="M66" s="99" t="s">
        <v>132</v>
      </c>
      <c r="N66" s="99" t="s">
        <v>133</v>
      </c>
      <c r="O66" s="100">
        <v>2</v>
      </c>
      <c r="P66" s="100">
        <v>2</v>
      </c>
      <c r="Q66" s="96">
        <f t="shared" si="14"/>
        <v>4</v>
      </c>
      <c r="R66" s="96" t="str">
        <f t="shared" si="15"/>
        <v>BAJO</v>
      </c>
      <c r="S66" s="100">
        <v>25</v>
      </c>
      <c r="T66" s="96">
        <f t="shared" si="16"/>
        <v>100</v>
      </c>
      <c r="U66" s="96" t="str">
        <f t="shared" si="17"/>
        <v>III</v>
      </c>
      <c r="V66" s="135" t="str">
        <f t="shared" si="18"/>
        <v>Mejorable</v>
      </c>
      <c r="W66" s="100">
        <v>15</v>
      </c>
      <c r="X66" s="100" t="s">
        <v>141</v>
      </c>
      <c r="Y66" s="100" t="s">
        <v>23</v>
      </c>
      <c r="Z66" s="96" t="s">
        <v>60</v>
      </c>
      <c r="AA66" s="96" t="s">
        <v>60</v>
      </c>
      <c r="AB66" s="96" t="s">
        <v>60</v>
      </c>
      <c r="AC66" s="99" t="s">
        <v>135</v>
      </c>
      <c r="AD66" s="99" t="s">
        <v>60</v>
      </c>
      <c r="AF66" s="1"/>
    </row>
    <row r="67" spans="1:35" ht="195" customHeight="1" x14ac:dyDescent="0.25">
      <c r="A67" s="1"/>
      <c r="B67" s="111" t="s">
        <v>208</v>
      </c>
      <c r="C67" s="134" t="s">
        <v>209</v>
      </c>
      <c r="D67" s="134" t="s">
        <v>210</v>
      </c>
      <c r="E67" s="53" t="s">
        <v>211</v>
      </c>
      <c r="F67" s="53" t="s">
        <v>212</v>
      </c>
      <c r="G67" s="97"/>
      <c r="H67" s="78" t="s">
        <v>51</v>
      </c>
      <c r="I67" s="96" t="s">
        <v>136</v>
      </c>
      <c r="J67" s="98" t="s">
        <v>130</v>
      </c>
      <c r="K67" s="99" t="s">
        <v>131</v>
      </c>
      <c r="L67" s="116" t="s">
        <v>55</v>
      </c>
      <c r="M67" s="99" t="s">
        <v>132</v>
      </c>
      <c r="N67" s="99" t="s">
        <v>133</v>
      </c>
      <c r="O67" s="100">
        <v>2</v>
      </c>
      <c r="P67" s="100">
        <v>1</v>
      </c>
      <c r="Q67" s="96">
        <f t="shared" si="14"/>
        <v>2</v>
      </c>
      <c r="R67" s="96" t="str">
        <f t="shared" si="15"/>
        <v>BAJO</v>
      </c>
      <c r="S67" s="100">
        <v>100</v>
      </c>
      <c r="T67" s="96">
        <f t="shared" si="16"/>
        <v>200</v>
      </c>
      <c r="U67" s="96" t="str">
        <f t="shared" si="17"/>
        <v>II</v>
      </c>
      <c r="V67" s="141" t="str">
        <f t="shared" si="18"/>
        <v>aceptable con control especifico</v>
      </c>
      <c r="W67" s="100">
        <v>15</v>
      </c>
      <c r="X67" s="100" t="s">
        <v>137</v>
      </c>
      <c r="Y67" s="100" t="s">
        <v>23</v>
      </c>
      <c r="Z67" s="96" t="s">
        <v>60</v>
      </c>
      <c r="AA67" s="96" t="s">
        <v>60</v>
      </c>
      <c r="AB67" s="96" t="s">
        <v>60</v>
      </c>
      <c r="AC67" s="99" t="s">
        <v>138</v>
      </c>
      <c r="AD67" s="99" t="s">
        <v>60</v>
      </c>
      <c r="AF67" s="1"/>
    </row>
    <row r="68" spans="1:35" ht="193.5" customHeight="1" x14ac:dyDescent="0.25">
      <c r="A68" s="1"/>
      <c r="B68" s="111" t="s">
        <v>208</v>
      </c>
      <c r="C68" s="134" t="s">
        <v>209</v>
      </c>
      <c r="D68" s="134" t="s">
        <v>210</v>
      </c>
      <c r="E68" s="53" t="s">
        <v>211</v>
      </c>
      <c r="F68" s="53" t="s">
        <v>212</v>
      </c>
      <c r="G68" s="97"/>
      <c r="H68" s="78" t="s">
        <v>51</v>
      </c>
      <c r="I68" s="96" t="s">
        <v>139</v>
      </c>
      <c r="J68" s="98" t="s">
        <v>130</v>
      </c>
      <c r="K68" s="99" t="s">
        <v>140</v>
      </c>
      <c r="L68" s="116" t="s">
        <v>55</v>
      </c>
      <c r="M68" s="99" t="s">
        <v>132</v>
      </c>
      <c r="N68" s="99" t="s">
        <v>133</v>
      </c>
      <c r="O68" s="100">
        <v>2</v>
      </c>
      <c r="P68" s="100">
        <v>1</v>
      </c>
      <c r="Q68" s="96">
        <f t="shared" si="14"/>
        <v>2</v>
      </c>
      <c r="R68" s="96" t="str">
        <f t="shared" si="15"/>
        <v>BAJO</v>
      </c>
      <c r="S68" s="100">
        <v>100</v>
      </c>
      <c r="T68" s="96">
        <f t="shared" si="16"/>
        <v>200</v>
      </c>
      <c r="U68" s="96" t="str">
        <f t="shared" si="17"/>
        <v>II</v>
      </c>
      <c r="V68" s="141" t="str">
        <f t="shared" si="18"/>
        <v>aceptable con control especifico</v>
      </c>
      <c r="W68" s="100">
        <v>15</v>
      </c>
      <c r="X68" s="100" t="s">
        <v>141</v>
      </c>
      <c r="Y68" s="100" t="s">
        <v>23</v>
      </c>
      <c r="Z68" s="96" t="s">
        <v>60</v>
      </c>
      <c r="AA68" s="96" t="s">
        <v>60</v>
      </c>
      <c r="AB68" s="96" t="s">
        <v>60</v>
      </c>
      <c r="AC68" s="99" t="s">
        <v>135</v>
      </c>
      <c r="AD68" s="99" t="s">
        <v>60</v>
      </c>
      <c r="AF68" s="1"/>
    </row>
    <row r="69" spans="1:35" ht="183.75" x14ac:dyDescent="0.25">
      <c r="A69" s="1"/>
      <c r="B69" s="111" t="s">
        <v>230</v>
      </c>
      <c r="C69" s="157" t="s">
        <v>231</v>
      </c>
      <c r="D69" s="112" t="s">
        <v>232</v>
      </c>
      <c r="E69" s="108" t="s">
        <v>233</v>
      </c>
      <c r="F69" s="108" t="s">
        <v>234</v>
      </c>
      <c r="G69" s="97" t="s">
        <v>51</v>
      </c>
      <c r="H69" s="78"/>
      <c r="I69" s="109" t="s">
        <v>235</v>
      </c>
      <c r="J69" s="110" t="s">
        <v>170</v>
      </c>
      <c r="K69" s="99" t="s">
        <v>236</v>
      </c>
      <c r="L69" s="115" t="s">
        <v>193</v>
      </c>
      <c r="M69" s="99" t="s">
        <v>237</v>
      </c>
      <c r="N69" s="99" t="s">
        <v>238</v>
      </c>
      <c r="O69" s="100">
        <v>2</v>
      </c>
      <c r="P69" s="100">
        <v>2</v>
      </c>
      <c r="Q69" s="100">
        <f t="shared" si="14"/>
        <v>4</v>
      </c>
      <c r="R69" s="96" t="str">
        <f t="shared" si="15"/>
        <v>BAJO</v>
      </c>
      <c r="S69" s="100">
        <v>100</v>
      </c>
      <c r="T69" s="100">
        <f t="shared" si="16"/>
        <v>400</v>
      </c>
      <c r="U69" s="100" t="str">
        <f t="shared" si="17"/>
        <v>II</v>
      </c>
      <c r="V69" s="158" t="str">
        <f>IF(U69="IV","Aceptable",IF(U69="III","Aceptable con control existente",IF(U69="II","Aceptable con control especifico", IF(U69="I","No Aceptable",FALSE))))</f>
        <v>Aceptable con control especifico</v>
      </c>
      <c r="W69" s="53">
        <v>20</v>
      </c>
      <c r="X69" s="100" t="s">
        <v>239</v>
      </c>
      <c r="Y69" s="100" t="s">
        <v>23</v>
      </c>
      <c r="Z69" s="96" t="s">
        <v>60</v>
      </c>
      <c r="AA69" s="96" t="s">
        <v>60</v>
      </c>
      <c r="AB69" s="96" t="s">
        <v>60</v>
      </c>
      <c r="AC69" s="99" t="s">
        <v>240</v>
      </c>
      <c r="AD69" s="99" t="s">
        <v>60</v>
      </c>
      <c r="AF69" s="1"/>
    </row>
    <row r="70" spans="1:35" ht="179.25" x14ac:dyDescent="0.25">
      <c r="A70" s="1"/>
      <c r="B70" s="111" t="s">
        <v>230</v>
      </c>
      <c r="C70" s="112" t="s">
        <v>231</v>
      </c>
      <c r="D70" s="112" t="s">
        <v>232</v>
      </c>
      <c r="E70" s="108" t="s">
        <v>233</v>
      </c>
      <c r="F70" s="108" t="s">
        <v>241</v>
      </c>
      <c r="G70" s="97" t="s">
        <v>51</v>
      </c>
      <c r="H70" s="78"/>
      <c r="I70" s="109" t="s">
        <v>242</v>
      </c>
      <c r="J70" s="110" t="s">
        <v>190</v>
      </c>
      <c r="K70" s="99" t="s">
        <v>243</v>
      </c>
      <c r="L70" s="115" t="s">
        <v>193</v>
      </c>
      <c r="M70" s="99" t="s">
        <v>244</v>
      </c>
      <c r="N70" s="99" t="s">
        <v>245</v>
      </c>
      <c r="O70" s="100">
        <v>2</v>
      </c>
      <c r="P70" s="100">
        <v>2</v>
      </c>
      <c r="Q70" s="100">
        <f t="shared" si="14"/>
        <v>4</v>
      </c>
      <c r="R70" s="96" t="str">
        <f t="shared" si="15"/>
        <v>BAJO</v>
      </c>
      <c r="S70" s="100">
        <v>100</v>
      </c>
      <c r="T70" s="100">
        <f t="shared" si="16"/>
        <v>400</v>
      </c>
      <c r="U70" s="100" t="str">
        <f t="shared" si="17"/>
        <v>II</v>
      </c>
      <c r="V70" s="158" t="str">
        <f>IF(U70="IV","Aceptable",IF(U70="III","Aceptable con control existente",IF(U70="II","Aceptable con control especifico", IF(U70="I","No Aceptable",FALSE))))</f>
        <v>Aceptable con control especifico</v>
      </c>
      <c r="W70" s="96">
        <v>20</v>
      </c>
      <c r="X70" s="100" t="s">
        <v>239</v>
      </c>
      <c r="Y70" s="100" t="s">
        <v>23</v>
      </c>
      <c r="Z70" s="96" t="s">
        <v>60</v>
      </c>
      <c r="AA70" s="96" t="s">
        <v>60</v>
      </c>
      <c r="AB70" s="96" t="s">
        <v>60</v>
      </c>
      <c r="AC70" s="159" t="s">
        <v>246</v>
      </c>
      <c r="AD70" s="99" t="s">
        <v>60</v>
      </c>
      <c r="AF70" s="1"/>
    </row>
    <row r="71" spans="1:35" s="72" customFormat="1" ht="21.75" customHeight="1" x14ac:dyDescent="0.25">
      <c r="A71" s="73"/>
      <c r="B71" s="59"/>
      <c r="C71" s="60"/>
      <c r="D71" s="60"/>
      <c r="E71" s="53"/>
      <c r="F71" s="53"/>
      <c r="G71" s="53"/>
      <c r="H71" s="53"/>
      <c r="I71" s="53"/>
      <c r="J71" s="56"/>
      <c r="K71" s="54"/>
      <c r="L71" s="53"/>
      <c r="M71" s="54"/>
      <c r="N71" s="54"/>
      <c r="O71" s="55"/>
      <c r="P71" s="55"/>
      <c r="Q71" s="53"/>
      <c r="R71" s="53"/>
      <c r="S71" s="55"/>
      <c r="T71" s="53"/>
      <c r="U71" s="53"/>
      <c r="V71" s="57"/>
      <c r="W71" s="53"/>
      <c r="X71" s="53"/>
      <c r="Y71" s="55"/>
      <c r="Z71" s="53"/>
      <c r="AA71" s="53"/>
      <c r="AB71" s="53"/>
      <c r="AC71" s="53"/>
      <c r="AD71" s="53"/>
      <c r="AE71" s="71"/>
      <c r="AF71" s="71"/>
      <c r="AG71" s="71"/>
    </row>
    <row r="72" spans="1:35" s="72" customFormat="1" ht="21.75" customHeight="1" x14ac:dyDescent="0.25">
      <c r="A72" s="71"/>
      <c r="B72" s="83"/>
      <c r="C72" s="84"/>
      <c r="D72" s="84"/>
      <c r="E72" s="85"/>
      <c r="F72" s="85"/>
      <c r="G72" s="85"/>
      <c r="H72" s="85"/>
      <c r="I72" s="85"/>
      <c r="J72" s="86"/>
      <c r="K72" s="87"/>
      <c r="L72" s="85"/>
      <c r="M72" s="87"/>
      <c r="N72" s="87"/>
      <c r="O72" s="88"/>
      <c r="P72" s="88"/>
      <c r="Q72" s="85"/>
      <c r="R72" s="85"/>
      <c r="S72" s="88"/>
      <c r="T72" s="85"/>
      <c r="U72" s="85"/>
      <c r="V72" s="85"/>
      <c r="W72" s="85"/>
      <c r="X72" s="85"/>
      <c r="Y72" s="88"/>
      <c r="Z72" s="85"/>
      <c r="AA72" s="85"/>
      <c r="AB72" s="85"/>
      <c r="AC72" s="85"/>
      <c r="AD72" s="85"/>
      <c r="AE72" s="71"/>
      <c r="AF72" s="71"/>
      <c r="AG72" s="71"/>
    </row>
    <row r="73" spans="1:35" s="72" customFormat="1" ht="21.75" customHeight="1" x14ac:dyDescent="0.25">
      <c r="A73" s="71"/>
      <c r="B73" s="182" t="s">
        <v>247</v>
      </c>
      <c r="C73" s="182"/>
      <c r="D73" s="182"/>
      <c r="E73" s="182"/>
      <c r="F73" s="182"/>
      <c r="G73" s="85"/>
      <c r="H73" s="85"/>
      <c r="I73" s="85"/>
      <c r="J73" s="86"/>
      <c r="K73" s="87"/>
      <c r="L73" s="85"/>
      <c r="M73" s="87"/>
      <c r="N73" s="87"/>
      <c r="O73" s="88"/>
      <c r="P73" s="88"/>
      <c r="Q73" s="85"/>
      <c r="R73" s="85"/>
      <c r="S73" s="88"/>
      <c r="T73" s="85"/>
      <c r="U73" s="85"/>
      <c r="V73" s="85"/>
      <c r="W73" s="85"/>
      <c r="X73" s="85"/>
      <c r="Y73" s="88"/>
      <c r="Z73" s="85"/>
      <c r="AA73" s="85"/>
      <c r="AB73" s="85"/>
      <c r="AC73" s="85"/>
      <c r="AD73" s="85"/>
      <c r="AE73" s="71"/>
      <c r="AF73" s="71"/>
      <c r="AG73" s="71"/>
    </row>
    <row r="74" spans="1:35" x14ac:dyDescent="0.25">
      <c r="A74" s="66"/>
      <c r="B74" s="180" t="s">
        <v>248</v>
      </c>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68"/>
      <c r="AF74" s="68"/>
      <c r="AG74" s="68"/>
      <c r="AH74" s="65"/>
      <c r="AI74" s="2"/>
    </row>
    <row r="75" spans="1:35" x14ac:dyDescent="0.25">
      <c r="A75" s="66"/>
      <c r="B75" s="180" t="s">
        <v>249</v>
      </c>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68"/>
      <c r="AF75" s="68"/>
      <c r="AG75" s="68"/>
      <c r="AH75" s="67"/>
      <c r="AI75" s="2"/>
    </row>
    <row r="76" spans="1:35" x14ac:dyDescent="0.25">
      <c r="A76" s="66"/>
      <c r="B76" s="180" t="s">
        <v>250</v>
      </c>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68"/>
      <c r="AF76" s="68"/>
      <c r="AG76" s="68"/>
      <c r="AH76" s="67"/>
      <c r="AI76" s="2"/>
    </row>
    <row r="77" spans="1:35" x14ac:dyDescent="0.25">
      <c r="A77" s="66"/>
      <c r="B77" s="180" t="s">
        <v>251</v>
      </c>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68"/>
      <c r="AF77" s="68"/>
      <c r="AG77" s="68"/>
      <c r="AH77" s="67"/>
      <c r="AI77" s="2"/>
    </row>
    <row r="78" spans="1:35" x14ac:dyDescent="0.25">
      <c r="A78" s="66"/>
      <c r="B78" s="181" t="s">
        <v>252</v>
      </c>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68"/>
      <c r="AG78" s="68"/>
      <c r="AH78" s="65"/>
      <c r="AI78" s="2"/>
    </row>
    <row r="79" spans="1:35" x14ac:dyDescent="0.25">
      <c r="A79" s="66"/>
      <c r="B79" s="181" t="s">
        <v>253</v>
      </c>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68"/>
      <c r="AG79" s="68"/>
      <c r="AH79" s="65"/>
      <c r="AI79" s="2"/>
    </row>
    <row r="80" spans="1:35" x14ac:dyDescent="0.25">
      <c r="A80" s="66"/>
      <c r="B80" s="180"/>
      <c r="C80" s="180"/>
      <c r="D80" s="180"/>
      <c r="E80" s="180"/>
      <c r="F80" s="180"/>
      <c r="G80" s="180"/>
      <c r="H80" s="180"/>
      <c r="I80" s="180"/>
      <c r="J80" s="180"/>
      <c r="K80" s="180"/>
      <c r="L80" s="180"/>
      <c r="M80" s="180"/>
      <c r="N80" s="180"/>
      <c r="O80" s="180"/>
      <c r="P80" s="180"/>
      <c r="Q80" s="180"/>
      <c r="R80" s="180"/>
      <c r="S80" s="180"/>
      <c r="T80" s="180"/>
      <c r="U80" s="180"/>
      <c r="V80" s="65"/>
      <c r="W80" s="65"/>
      <c r="X80" s="65"/>
      <c r="Y80" s="65"/>
      <c r="Z80" s="65"/>
      <c r="AA80" s="65"/>
      <c r="AB80" s="65"/>
      <c r="AC80" s="65"/>
      <c r="AD80" s="65"/>
      <c r="AE80" s="65"/>
      <c r="AF80" s="65"/>
      <c r="AG80" s="65"/>
      <c r="AH80" s="65"/>
      <c r="AI80" s="2"/>
    </row>
  </sheetData>
  <sheetProtection algorithmName="SHA-512" hashValue="MerW2tJ8qn550tkGfZGD21YLKWyfIUd90lr/jDPbbxDKSGKjStlZUX+8fexeGBGh75efNSUZxFOsjBX2WT/e1w==" saltValue="/PnqDfkJLuBI7+U8SH4Umg==" spinCount="100000" sheet="1"/>
  <protectedRanges>
    <protectedRange sqref="M11 M27 M53 M38" name="Rango1_1_6"/>
    <protectedRange sqref="K11 K27 K53 K38" name="Rango1_8_1_5"/>
    <protectedRange sqref="M12" name="Rango1_1_6_1"/>
    <protectedRange sqref="K12" name="Rango1_8_1_5_1"/>
  </protectedRanges>
  <autoFilter ref="B9:E71" xr:uid="{FF9E2FB1-CBC3-44E3-8E9D-8F2A5FBED064}"/>
  <mergeCells count="28">
    <mergeCell ref="W9:Y9"/>
    <mergeCell ref="Z9:AD9"/>
    <mergeCell ref="B2:B5"/>
    <mergeCell ref="AC2:AD2"/>
    <mergeCell ref="AC3:AD3"/>
    <mergeCell ref="AC4:AD4"/>
    <mergeCell ref="AC5:AD5"/>
    <mergeCell ref="C2:AB2"/>
    <mergeCell ref="C3:AB3"/>
    <mergeCell ref="C4:AB5"/>
    <mergeCell ref="B9:B10"/>
    <mergeCell ref="C9:C10"/>
    <mergeCell ref="D9:D10"/>
    <mergeCell ref="E9:E10"/>
    <mergeCell ref="B73:F73"/>
    <mergeCell ref="F9:F10"/>
    <mergeCell ref="O9:U9"/>
    <mergeCell ref="G9:H9"/>
    <mergeCell ref="I9:J9"/>
    <mergeCell ref="K9:K10"/>
    <mergeCell ref="L9:N9"/>
    <mergeCell ref="B80:U80"/>
    <mergeCell ref="B78:AE78"/>
    <mergeCell ref="B79:AE79"/>
    <mergeCell ref="B74:AD74"/>
    <mergeCell ref="B77:AD77"/>
    <mergeCell ref="B75:AD75"/>
    <mergeCell ref="B76:AD76"/>
  </mergeCells>
  <conditionalFormatting sqref="V71:V73">
    <cfRule type="expression" dxfId="134" priority="964" stopIfTrue="1">
      <formula>#REF!="I"</formula>
    </cfRule>
  </conditionalFormatting>
  <conditionalFormatting sqref="V71:V73">
    <cfRule type="expression" dxfId="133" priority="962" stopIfTrue="1">
      <formula>#REF!="III"</formula>
    </cfRule>
    <cfRule type="expression" dxfId="132" priority="963" stopIfTrue="1">
      <formula>#REF!="II"</formula>
    </cfRule>
  </conditionalFormatting>
  <conditionalFormatting sqref="V71:V73">
    <cfRule type="expression" priority="961" stopIfTrue="1">
      <formula>#REF!="IV"</formula>
    </cfRule>
  </conditionalFormatting>
  <conditionalFormatting sqref="V11 V19:V22 V15:V17">
    <cfRule type="expression" dxfId="131" priority="176" stopIfTrue="1">
      <formula>#REF!="I"</formula>
    </cfRule>
  </conditionalFormatting>
  <conditionalFormatting sqref="V11 V19:V22 V15:V17">
    <cfRule type="expression" dxfId="130" priority="174" stopIfTrue="1">
      <formula>#REF!="III"</formula>
    </cfRule>
    <cfRule type="expression" dxfId="129" priority="175" stopIfTrue="1">
      <formula>#REF!="II"</formula>
    </cfRule>
  </conditionalFormatting>
  <conditionalFormatting sqref="V11 V19:V22 V15:V17">
    <cfRule type="expression" priority="173" stopIfTrue="1">
      <formula>#REF!="IV"</formula>
    </cfRule>
  </conditionalFormatting>
  <conditionalFormatting sqref="V14">
    <cfRule type="expression" dxfId="128" priority="172" stopIfTrue="1">
      <formula>#REF!="I"</formula>
    </cfRule>
  </conditionalFormatting>
  <conditionalFormatting sqref="V14">
    <cfRule type="expression" dxfId="127" priority="170" stopIfTrue="1">
      <formula>#REF!="III"</formula>
    </cfRule>
    <cfRule type="expression" dxfId="126" priority="171" stopIfTrue="1">
      <formula>#REF!="II"</formula>
    </cfRule>
  </conditionalFormatting>
  <conditionalFormatting sqref="V14">
    <cfRule type="expression" priority="169" stopIfTrue="1">
      <formula>#REF!="IV"</formula>
    </cfRule>
  </conditionalFormatting>
  <conditionalFormatting sqref="V18">
    <cfRule type="expression" dxfId="125" priority="168" stopIfTrue="1">
      <formula>#REF!="I"</formula>
    </cfRule>
  </conditionalFormatting>
  <conditionalFormatting sqref="V18">
    <cfRule type="expression" dxfId="124" priority="166" stopIfTrue="1">
      <formula>#REF!="III"</formula>
    </cfRule>
    <cfRule type="expression" dxfId="123" priority="167" stopIfTrue="1">
      <formula>#REF!="II"</formula>
    </cfRule>
  </conditionalFormatting>
  <conditionalFormatting sqref="V18">
    <cfRule type="expression" priority="165" stopIfTrue="1">
      <formula>#REF!="IV"</formula>
    </cfRule>
  </conditionalFormatting>
  <conditionalFormatting sqref="V24:V26">
    <cfRule type="expression" dxfId="122" priority="164" stopIfTrue="1">
      <formula>#REF!="I"</formula>
    </cfRule>
  </conditionalFormatting>
  <conditionalFormatting sqref="V24:V26">
    <cfRule type="expression" dxfId="121" priority="162" stopIfTrue="1">
      <formula>#REF!="III"</formula>
    </cfRule>
    <cfRule type="expression" dxfId="120" priority="163" stopIfTrue="1">
      <formula>#REF!="II"</formula>
    </cfRule>
  </conditionalFormatting>
  <conditionalFormatting sqref="V24:V26">
    <cfRule type="expression" priority="161" stopIfTrue="1">
      <formula>#REF!="IV"</formula>
    </cfRule>
  </conditionalFormatting>
  <conditionalFormatting sqref="V28">
    <cfRule type="expression" dxfId="119" priority="160" stopIfTrue="1">
      <formula>#REF!="I"</formula>
    </cfRule>
  </conditionalFormatting>
  <conditionalFormatting sqref="V28">
    <cfRule type="expression" dxfId="118" priority="158" stopIfTrue="1">
      <formula>#REF!="III"</formula>
    </cfRule>
    <cfRule type="expression" dxfId="117" priority="159" stopIfTrue="1">
      <formula>#REF!="II"</formula>
    </cfRule>
  </conditionalFormatting>
  <conditionalFormatting sqref="V28">
    <cfRule type="expression" priority="157" stopIfTrue="1">
      <formula>#REF!="IV"</formula>
    </cfRule>
  </conditionalFormatting>
  <conditionalFormatting sqref="V31:V32">
    <cfRule type="expression" dxfId="116" priority="156" stopIfTrue="1">
      <formula>#REF!="I"</formula>
    </cfRule>
  </conditionalFormatting>
  <conditionalFormatting sqref="V31:V32">
    <cfRule type="expression" dxfId="115" priority="154" stopIfTrue="1">
      <formula>#REF!="III"</formula>
    </cfRule>
    <cfRule type="expression" dxfId="114" priority="155" stopIfTrue="1">
      <formula>#REF!="II"</formula>
    </cfRule>
  </conditionalFormatting>
  <conditionalFormatting sqref="V31:V32">
    <cfRule type="expression" priority="153" stopIfTrue="1">
      <formula>#REF!="IV"</formula>
    </cfRule>
  </conditionalFormatting>
  <conditionalFormatting sqref="V30">
    <cfRule type="expression" dxfId="113" priority="152" stopIfTrue="1">
      <formula>#REF!="I"</formula>
    </cfRule>
  </conditionalFormatting>
  <conditionalFormatting sqref="V30">
    <cfRule type="expression" dxfId="112" priority="150" stopIfTrue="1">
      <formula>#REF!="III"</formula>
    </cfRule>
    <cfRule type="expression" dxfId="111" priority="151" stopIfTrue="1">
      <formula>#REF!="II"</formula>
    </cfRule>
  </conditionalFormatting>
  <conditionalFormatting sqref="V30">
    <cfRule type="expression" priority="149" stopIfTrue="1">
      <formula>#REF!="IV"</formula>
    </cfRule>
  </conditionalFormatting>
  <conditionalFormatting sqref="V33">
    <cfRule type="expression" dxfId="110" priority="148" stopIfTrue="1">
      <formula>#REF!="I"</formula>
    </cfRule>
  </conditionalFormatting>
  <conditionalFormatting sqref="V33">
    <cfRule type="expression" dxfId="109" priority="146" stopIfTrue="1">
      <formula>#REF!="III"</formula>
    </cfRule>
    <cfRule type="expression" dxfId="108" priority="147" stopIfTrue="1">
      <formula>#REF!="II"</formula>
    </cfRule>
  </conditionalFormatting>
  <conditionalFormatting sqref="V33">
    <cfRule type="expression" priority="145" stopIfTrue="1">
      <formula>#REF!="IV"</formula>
    </cfRule>
  </conditionalFormatting>
  <conditionalFormatting sqref="V35:V37">
    <cfRule type="expression" dxfId="107" priority="144" stopIfTrue="1">
      <formula>#REF!="I"</formula>
    </cfRule>
  </conditionalFormatting>
  <conditionalFormatting sqref="V35:V37">
    <cfRule type="expression" dxfId="106" priority="142" stopIfTrue="1">
      <formula>#REF!="III"</formula>
    </cfRule>
    <cfRule type="expression" dxfId="105" priority="143" stopIfTrue="1">
      <formula>#REF!="II"</formula>
    </cfRule>
  </conditionalFormatting>
  <conditionalFormatting sqref="V35:V37">
    <cfRule type="expression" priority="141" stopIfTrue="1">
      <formula>#REF!="IV"</formula>
    </cfRule>
  </conditionalFormatting>
  <conditionalFormatting sqref="V39">
    <cfRule type="expression" dxfId="104" priority="140" stopIfTrue="1">
      <formula>#REF!="I"</formula>
    </cfRule>
  </conditionalFormatting>
  <conditionalFormatting sqref="V39">
    <cfRule type="expression" dxfId="103" priority="138" stopIfTrue="1">
      <formula>#REF!="III"</formula>
    </cfRule>
    <cfRule type="expression" dxfId="102" priority="139" stopIfTrue="1">
      <formula>#REF!="II"</formula>
    </cfRule>
  </conditionalFormatting>
  <conditionalFormatting sqref="V39">
    <cfRule type="expression" priority="137" stopIfTrue="1">
      <formula>#REF!="IV"</formula>
    </cfRule>
  </conditionalFormatting>
  <conditionalFormatting sqref="V43">
    <cfRule type="expression" dxfId="101" priority="136" stopIfTrue="1">
      <formula>#REF!="I"</formula>
    </cfRule>
  </conditionalFormatting>
  <conditionalFormatting sqref="V43">
    <cfRule type="expression" dxfId="100" priority="134" stopIfTrue="1">
      <formula>#REF!="III"</formula>
    </cfRule>
    <cfRule type="expression" dxfId="99" priority="135" stopIfTrue="1">
      <formula>#REF!="II"</formula>
    </cfRule>
  </conditionalFormatting>
  <conditionalFormatting sqref="V43">
    <cfRule type="expression" priority="133" stopIfTrue="1">
      <formula>#REF!="IV"</formula>
    </cfRule>
  </conditionalFormatting>
  <conditionalFormatting sqref="V44">
    <cfRule type="expression" dxfId="98" priority="132" stopIfTrue="1">
      <formula>#REF!="I"</formula>
    </cfRule>
  </conditionalFormatting>
  <conditionalFormatting sqref="V44">
    <cfRule type="expression" dxfId="97" priority="130" stopIfTrue="1">
      <formula>#REF!="III"</formula>
    </cfRule>
    <cfRule type="expression" dxfId="96" priority="131" stopIfTrue="1">
      <formula>#REF!="II"</formula>
    </cfRule>
  </conditionalFormatting>
  <conditionalFormatting sqref="V44">
    <cfRule type="expression" priority="129" stopIfTrue="1">
      <formula>#REF!="IV"</formula>
    </cfRule>
  </conditionalFormatting>
  <conditionalFormatting sqref="V40">
    <cfRule type="expression" dxfId="95" priority="128" stopIfTrue="1">
      <formula>#REF!="I"</formula>
    </cfRule>
  </conditionalFormatting>
  <conditionalFormatting sqref="V40">
    <cfRule type="expression" priority="125" stopIfTrue="1">
      <formula>#REF!="IV"</formula>
    </cfRule>
  </conditionalFormatting>
  <conditionalFormatting sqref="V40">
    <cfRule type="expression" dxfId="94" priority="126" stopIfTrue="1">
      <formula>#REF!="III"</formula>
    </cfRule>
    <cfRule type="expression" dxfId="93" priority="127" stopIfTrue="1">
      <formula>#REF!="II"</formula>
    </cfRule>
  </conditionalFormatting>
  <conditionalFormatting sqref="V46:V48">
    <cfRule type="expression" dxfId="92" priority="124" stopIfTrue="1">
      <formula>#REF!="I"</formula>
    </cfRule>
  </conditionalFormatting>
  <conditionalFormatting sqref="V46:V48">
    <cfRule type="expression" dxfId="91" priority="122" stopIfTrue="1">
      <formula>#REF!="III"</formula>
    </cfRule>
    <cfRule type="expression" dxfId="90" priority="123" stopIfTrue="1">
      <formula>#REF!="II"</formula>
    </cfRule>
  </conditionalFormatting>
  <conditionalFormatting sqref="V46:V48">
    <cfRule type="expression" priority="121" stopIfTrue="1">
      <formula>#REF!="IV"</formula>
    </cfRule>
  </conditionalFormatting>
  <conditionalFormatting sqref="V49">
    <cfRule type="expression" priority="117" stopIfTrue="1">
      <formula>#REF!="IV"</formula>
    </cfRule>
  </conditionalFormatting>
  <conditionalFormatting sqref="V49">
    <cfRule type="expression" dxfId="89" priority="120" stopIfTrue="1">
      <formula>#REF!="I"</formula>
    </cfRule>
  </conditionalFormatting>
  <conditionalFormatting sqref="V49">
    <cfRule type="expression" dxfId="88" priority="118" stopIfTrue="1">
      <formula>#REF!="III"</formula>
    </cfRule>
    <cfRule type="expression" dxfId="87" priority="119" stopIfTrue="1">
      <formula>#REF!="II"</formula>
    </cfRule>
  </conditionalFormatting>
  <conditionalFormatting sqref="V50">
    <cfRule type="expression" dxfId="86" priority="116" stopIfTrue="1">
      <formula>#REF!="I"</formula>
    </cfRule>
  </conditionalFormatting>
  <conditionalFormatting sqref="V50">
    <cfRule type="expression" dxfId="85" priority="114" stopIfTrue="1">
      <formula>#REF!="III"</formula>
    </cfRule>
    <cfRule type="expression" dxfId="84" priority="115" stopIfTrue="1">
      <formula>#REF!="II"</formula>
    </cfRule>
  </conditionalFormatting>
  <conditionalFormatting sqref="V50">
    <cfRule type="expression" priority="113" stopIfTrue="1">
      <formula>#REF!="IV"</formula>
    </cfRule>
  </conditionalFormatting>
  <conditionalFormatting sqref="V52">
    <cfRule type="expression" dxfId="83" priority="112" stopIfTrue="1">
      <formula>#REF!="I"</formula>
    </cfRule>
  </conditionalFormatting>
  <conditionalFormatting sqref="V52">
    <cfRule type="expression" dxfId="82" priority="110" stopIfTrue="1">
      <formula>#REF!="III"</formula>
    </cfRule>
    <cfRule type="expression" dxfId="81" priority="111" stopIfTrue="1">
      <formula>#REF!="II"</formula>
    </cfRule>
  </conditionalFormatting>
  <conditionalFormatting sqref="V52">
    <cfRule type="expression" priority="109" stopIfTrue="1">
      <formula>#REF!="IV"</formula>
    </cfRule>
  </conditionalFormatting>
  <conditionalFormatting sqref="V54">
    <cfRule type="expression" dxfId="80" priority="108" stopIfTrue="1">
      <formula>#REF!="I"</formula>
    </cfRule>
  </conditionalFormatting>
  <conditionalFormatting sqref="V54">
    <cfRule type="expression" dxfId="79" priority="106" stopIfTrue="1">
      <formula>#REF!="III"</formula>
    </cfRule>
    <cfRule type="expression" dxfId="78" priority="107" stopIfTrue="1">
      <formula>#REF!="II"</formula>
    </cfRule>
  </conditionalFormatting>
  <conditionalFormatting sqref="V54">
    <cfRule type="expression" priority="105" stopIfTrue="1">
      <formula>#REF!="IV"</formula>
    </cfRule>
  </conditionalFormatting>
  <conditionalFormatting sqref="V58">
    <cfRule type="expression" dxfId="77" priority="104" stopIfTrue="1">
      <formula>#REF!="I"</formula>
    </cfRule>
  </conditionalFormatting>
  <conditionalFormatting sqref="V58">
    <cfRule type="expression" dxfId="76" priority="102" stopIfTrue="1">
      <formula>#REF!="III"</formula>
    </cfRule>
    <cfRule type="expression" dxfId="75" priority="103" stopIfTrue="1">
      <formula>#REF!="II"</formula>
    </cfRule>
  </conditionalFormatting>
  <conditionalFormatting sqref="V58">
    <cfRule type="expression" priority="101" stopIfTrue="1">
      <formula>#REF!="IV"</formula>
    </cfRule>
  </conditionalFormatting>
  <conditionalFormatting sqref="V60">
    <cfRule type="expression" dxfId="74" priority="100" stopIfTrue="1">
      <formula>#REF!="I"</formula>
    </cfRule>
  </conditionalFormatting>
  <conditionalFormatting sqref="V60">
    <cfRule type="expression" dxfId="73" priority="98" stopIfTrue="1">
      <formula>#REF!="III"</formula>
    </cfRule>
    <cfRule type="expression" dxfId="72" priority="99" stopIfTrue="1">
      <formula>#REF!="II"</formula>
    </cfRule>
  </conditionalFormatting>
  <conditionalFormatting sqref="V60">
    <cfRule type="expression" priority="97" stopIfTrue="1">
      <formula>#REF!="IV"</formula>
    </cfRule>
  </conditionalFormatting>
  <conditionalFormatting sqref="V59">
    <cfRule type="expression" dxfId="71" priority="96" stopIfTrue="1">
      <formula>#REF!="I"</formula>
    </cfRule>
  </conditionalFormatting>
  <conditionalFormatting sqref="V59">
    <cfRule type="expression" dxfId="70" priority="94" stopIfTrue="1">
      <formula>#REF!="III"</formula>
    </cfRule>
    <cfRule type="expression" dxfId="69" priority="95" stopIfTrue="1">
      <formula>#REF!="II"</formula>
    </cfRule>
  </conditionalFormatting>
  <conditionalFormatting sqref="V59">
    <cfRule type="expression" priority="93" stopIfTrue="1">
      <formula>#REF!="IV"</formula>
    </cfRule>
  </conditionalFormatting>
  <conditionalFormatting sqref="V61">
    <cfRule type="expression" priority="89" stopIfTrue="1">
      <formula>#REF!="IV"</formula>
    </cfRule>
  </conditionalFormatting>
  <conditionalFormatting sqref="V61">
    <cfRule type="expression" dxfId="68" priority="92" stopIfTrue="1">
      <formula>#REF!="I"</formula>
    </cfRule>
  </conditionalFormatting>
  <conditionalFormatting sqref="V61">
    <cfRule type="expression" dxfId="67" priority="90" stopIfTrue="1">
      <formula>#REF!="III"</formula>
    </cfRule>
    <cfRule type="expression" dxfId="66" priority="91" stopIfTrue="1">
      <formula>#REF!="II"</formula>
    </cfRule>
  </conditionalFormatting>
  <conditionalFormatting sqref="V62:V63">
    <cfRule type="expression" dxfId="65" priority="88" stopIfTrue="1">
      <formula>#REF!="I"</formula>
    </cfRule>
  </conditionalFormatting>
  <conditionalFormatting sqref="V62:V63">
    <cfRule type="expression" dxfId="64" priority="86" stopIfTrue="1">
      <formula>#REF!="III"</formula>
    </cfRule>
    <cfRule type="expression" dxfId="63" priority="87" stopIfTrue="1">
      <formula>#REF!="II"</formula>
    </cfRule>
  </conditionalFormatting>
  <conditionalFormatting sqref="V62:V63">
    <cfRule type="expression" priority="85" stopIfTrue="1">
      <formula>#REF!="IV"</formula>
    </cfRule>
  </conditionalFormatting>
  <conditionalFormatting sqref="V64">
    <cfRule type="expression" dxfId="62" priority="84" stopIfTrue="1">
      <formula>#REF!="I"</formula>
    </cfRule>
  </conditionalFormatting>
  <conditionalFormatting sqref="V64">
    <cfRule type="expression" dxfId="61" priority="82" stopIfTrue="1">
      <formula>#REF!="III"</formula>
    </cfRule>
    <cfRule type="expression" dxfId="60" priority="83" stopIfTrue="1">
      <formula>#REF!="II"</formula>
    </cfRule>
  </conditionalFormatting>
  <conditionalFormatting sqref="V64">
    <cfRule type="expression" priority="81" stopIfTrue="1">
      <formula>#REF!="IV"</formula>
    </cfRule>
  </conditionalFormatting>
  <conditionalFormatting sqref="V65">
    <cfRule type="expression" dxfId="59" priority="80" stopIfTrue="1">
      <formula>#REF!="I"</formula>
    </cfRule>
  </conditionalFormatting>
  <conditionalFormatting sqref="V65">
    <cfRule type="expression" dxfId="58" priority="78" stopIfTrue="1">
      <formula>#REF!="III"</formula>
    </cfRule>
    <cfRule type="expression" dxfId="57" priority="79" stopIfTrue="1">
      <formula>#REF!="II"</formula>
    </cfRule>
  </conditionalFormatting>
  <conditionalFormatting sqref="V65">
    <cfRule type="expression" priority="77" stopIfTrue="1">
      <formula>#REF!="IV"</formula>
    </cfRule>
  </conditionalFormatting>
  <conditionalFormatting sqref="V67:V68">
    <cfRule type="expression" dxfId="56" priority="76" stopIfTrue="1">
      <formula>#REF!="I"</formula>
    </cfRule>
  </conditionalFormatting>
  <conditionalFormatting sqref="V67:V68">
    <cfRule type="expression" dxfId="55" priority="74" stopIfTrue="1">
      <formula>#REF!="III"</formula>
    </cfRule>
    <cfRule type="expression" dxfId="54" priority="75" stopIfTrue="1">
      <formula>#REF!="II"</formula>
    </cfRule>
  </conditionalFormatting>
  <conditionalFormatting sqref="V67:V68">
    <cfRule type="expression" priority="73" stopIfTrue="1">
      <formula>#REF!="IV"</formula>
    </cfRule>
  </conditionalFormatting>
  <conditionalFormatting sqref="V70">
    <cfRule type="expression" dxfId="53" priority="72" stopIfTrue="1">
      <formula>U70="I"</formula>
    </cfRule>
  </conditionalFormatting>
  <conditionalFormatting sqref="V70">
    <cfRule type="expression" dxfId="52" priority="70" stopIfTrue="1">
      <formula>U70="III"</formula>
    </cfRule>
    <cfRule type="expression" dxfId="51" priority="71" stopIfTrue="1">
      <formula>U70="II"</formula>
    </cfRule>
  </conditionalFormatting>
  <conditionalFormatting sqref="V70">
    <cfRule type="expression" priority="69" stopIfTrue="1">
      <formula>U70="IV"</formula>
    </cfRule>
  </conditionalFormatting>
  <conditionalFormatting sqref="V69">
    <cfRule type="expression" dxfId="50" priority="68" stopIfTrue="1">
      <formula>U69="I"</formula>
    </cfRule>
  </conditionalFormatting>
  <conditionalFormatting sqref="V69">
    <cfRule type="expression" dxfId="49" priority="66" stopIfTrue="1">
      <formula>U69="III"</formula>
    </cfRule>
    <cfRule type="expression" dxfId="48" priority="67" stopIfTrue="1">
      <formula>U69="II"</formula>
    </cfRule>
  </conditionalFormatting>
  <conditionalFormatting sqref="V69">
    <cfRule type="expression" priority="65" stopIfTrue="1">
      <formula>U69="IV"</formula>
    </cfRule>
  </conditionalFormatting>
  <conditionalFormatting sqref="V12">
    <cfRule type="expression" dxfId="47" priority="64" stopIfTrue="1">
      <formula>#REF!="I"</formula>
    </cfRule>
  </conditionalFormatting>
  <conditionalFormatting sqref="V12">
    <cfRule type="expression" dxfId="46" priority="62" stopIfTrue="1">
      <formula>#REF!="III"</formula>
    </cfRule>
    <cfRule type="expression" dxfId="45" priority="63" stopIfTrue="1">
      <formula>#REF!="II"</formula>
    </cfRule>
  </conditionalFormatting>
  <conditionalFormatting sqref="V12">
    <cfRule type="expression" priority="61" stopIfTrue="1">
      <formula>#REF!="IV"</formula>
    </cfRule>
  </conditionalFormatting>
  <conditionalFormatting sqref="V13">
    <cfRule type="expression" dxfId="44" priority="60" stopIfTrue="1">
      <formula>#REF!="I"</formula>
    </cfRule>
  </conditionalFormatting>
  <conditionalFormatting sqref="V13">
    <cfRule type="expression" dxfId="43" priority="58" stopIfTrue="1">
      <formula>#REF!="III"</formula>
    </cfRule>
    <cfRule type="expression" dxfId="42" priority="59" stopIfTrue="1">
      <formula>#REF!="II"</formula>
    </cfRule>
  </conditionalFormatting>
  <conditionalFormatting sqref="V13">
    <cfRule type="expression" priority="57" stopIfTrue="1">
      <formula>#REF!="IV"</formula>
    </cfRule>
  </conditionalFormatting>
  <conditionalFormatting sqref="V23">
    <cfRule type="expression" dxfId="41" priority="56" stopIfTrue="1">
      <formula>#REF!="I"</formula>
    </cfRule>
  </conditionalFormatting>
  <conditionalFormatting sqref="V23">
    <cfRule type="expression" dxfId="40" priority="54" stopIfTrue="1">
      <formula>#REF!="III"</formula>
    </cfRule>
    <cfRule type="expression" dxfId="39" priority="55" stopIfTrue="1">
      <formula>#REF!="II"</formula>
    </cfRule>
  </conditionalFormatting>
  <conditionalFormatting sqref="V23">
    <cfRule type="expression" priority="53" stopIfTrue="1">
      <formula>#REF!="IV"</formula>
    </cfRule>
  </conditionalFormatting>
  <conditionalFormatting sqref="V27">
    <cfRule type="expression" dxfId="38" priority="52" stopIfTrue="1">
      <formula>#REF!="I"</formula>
    </cfRule>
  </conditionalFormatting>
  <conditionalFormatting sqref="V27">
    <cfRule type="expression" dxfId="37" priority="50" stopIfTrue="1">
      <formula>#REF!="III"</formula>
    </cfRule>
    <cfRule type="expression" dxfId="36" priority="51" stopIfTrue="1">
      <formula>#REF!="II"</formula>
    </cfRule>
  </conditionalFormatting>
  <conditionalFormatting sqref="V27">
    <cfRule type="expression" priority="49" stopIfTrue="1">
      <formula>#REF!="IV"</formula>
    </cfRule>
  </conditionalFormatting>
  <conditionalFormatting sqref="V29">
    <cfRule type="expression" dxfId="35" priority="48" stopIfTrue="1">
      <formula>#REF!="I"</formula>
    </cfRule>
  </conditionalFormatting>
  <conditionalFormatting sqref="V29">
    <cfRule type="expression" dxfId="34" priority="46" stopIfTrue="1">
      <formula>#REF!="III"</formula>
    </cfRule>
    <cfRule type="expression" dxfId="33" priority="47" stopIfTrue="1">
      <formula>#REF!="II"</formula>
    </cfRule>
  </conditionalFormatting>
  <conditionalFormatting sqref="V29">
    <cfRule type="expression" priority="45" stopIfTrue="1">
      <formula>#REF!="IV"</formula>
    </cfRule>
  </conditionalFormatting>
  <conditionalFormatting sqref="V34">
    <cfRule type="expression" dxfId="32" priority="44" stopIfTrue="1">
      <formula>#REF!="I"</formula>
    </cfRule>
  </conditionalFormatting>
  <conditionalFormatting sqref="V34">
    <cfRule type="expression" dxfId="31" priority="42" stopIfTrue="1">
      <formula>#REF!="III"</formula>
    </cfRule>
    <cfRule type="expression" dxfId="30" priority="43" stopIfTrue="1">
      <formula>#REF!="II"</formula>
    </cfRule>
  </conditionalFormatting>
  <conditionalFormatting sqref="V34">
    <cfRule type="expression" priority="41" stopIfTrue="1">
      <formula>#REF!="IV"</formula>
    </cfRule>
  </conditionalFormatting>
  <conditionalFormatting sqref="V38">
    <cfRule type="expression" dxfId="29" priority="40" stopIfTrue="1">
      <formula>#REF!="I"</formula>
    </cfRule>
  </conditionalFormatting>
  <conditionalFormatting sqref="V38">
    <cfRule type="expression" dxfId="28" priority="38" stopIfTrue="1">
      <formula>#REF!="III"</formula>
    </cfRule>
    <cfRule type="expression" dxfId="27" priority="39" stopIfTrue="1">
      <formula>#REF!="II"</formula>
    </cfRule>
  </conditionalFormatting>
  <conditionalFormatting sqref="V38">
    <cfRule type="expression" priority="37" stopIfTrue="1">
      <formula>#REF!="IV"</formula>
    </cfRule>
  </conditionalFormatting>
  <conditionalFormatting sqref="V41">
    <cfRule type="expression" dxfId="26" priority="36" stopIfTrue="1">
      <formula>#REF!="I"</formula>
    </cfRule>
  </conditionalFormatting>
  <conditionalFormatting sqref="V41">
    <cfRule type="expression" dxfId="25" priority="34" stopIfTrue="1">
      <formula>#REF!="III"</formula>
    </cfRule>
    <cfRule type="expression" dxfId="24" priority="35" stopIfTrue="1">
      <formula>#REF!="II"</formula>
    </cfRule>
  </conditionalFormatting>
  <conditionalFormatting sqref="V41">
    <cfRule type="expression" priority="33" stopIfTrue="1">
      <formula>#REF!="IV"</formula>
    </cfRule>
  </conditionalFormatting>
  <conditionalFormatting sqref="V42">
    <cfRule type="expression" dxfId="23" priority="32" stopIfTrue="1">
      <formula>#REF!="I"</formula>
    </cfRule>
  </conditionalFormatting>
  <conditionalFormatting sqref="V42">
    <cfRule type="expression" dxfId="22" priority="30" stopIfTrue="1">
      <formula>#REF!="III"</formula>
    </cfRule>
    <cfRule type="expression" dxfId="21" priority="31" stopIfTrue="1">
      <formula>#REF!="II"</formula>
    </cfRule>
  </conditionalFormatting>
  <conditionalFormatting sqref="V42">
    <cfRule type="expression" priority="29" stopIfTrue="1">
      <formula>#REF!="IV"</formula>
    </cfRule>
  </conditionalFormatting>
  <conditionalFormatting sqref="V45">
    <cfRule type="expression" dxfId="20" priority="28" stopIfTrue="1">
      <formula>#REF!="I"</formula>
    </cfRule>
  </conditionalFormatting>
  <conditionalFormatting sqref="V45">
    <cfRule type="expression" dxfId="19" priority="26" stopIfTrue="1">
      <formula>#REF!="III"</formula>
    </cfRule>
    <cfRule type="expression" dxfId="18" priority="27" stopIfTrue="1">
      <formula>#REF!="II"</formula>
    </cfRule>
  </conditionalFormatting>
  <conditionalFormatting sqref="V45">
    <cfRule type="expression" priority="25" stopIfTrue="1">
      <formula>#REF!="IV"</formula>
    </cfRule>
  </conditionalFormatting>
  <conditionalFormatting sqref="V51">
    <cfRule type="expression" dxfId="17" priority="24" stopIfTrue="1">
      <formula>#REF!="I"</formula>
    </cfRule>
  </conditionalFormatting>
  <conditionalFormatting sqref="V51">
    <cfRule type="expression" dxfId="16" priority="22" stopIfTrue="1">
      <formula>#REF!="III"</formula>
    </cfRule>
    <cfRule type="expression" dxfId="15" priority="23" stopIfTrue="1">
      <formula>#REF!="II"</formula>
    </cfRule>
  </conditionalFormatting>
  <conditionalFormatting sqref="V51">
    <cfRule type="expression" priority="21" stopIfTrue="1">
      <formula>#REF!="IV"</formula>
    </cfRule>
  </conditionalFormatting>
  <conditionalFormatting sqref="V53">
    <cfRule type="expression" dxfId="14" priority="20" stopIfTrue="1">
      <formula>#REF!="I"</formula>
    </cfRule>
  </conditionalFormatting>
  <conditionalFormatting sqref="V53">
    <cfRule type="expression" dxfId="13" priority="18" stopIfTrue="1">
      <formula>#REF!="III"</formula>
    </cfRule>
    <cfRule type="expression" dxfId="12" priority="19" stopIfTrue="1">
      <formula>#REF!="II"</formula>
    </cfRule>
  </conditionalFormatting>
  <conditionalFormatting sqref="V53">
    <cfRule type="expression" priority="17" stopIfTrue="1">
      <formula>#REF!="IV"</formula>
    </cfRule>
  </conditionalFormatting>
  <conditionalFormatting sqref="V55">
    <cfRule type="expression" dxfId="11" priority="16" stopIfTrue="1">
      <formula>#REF!="I"</formula>
    </cfRule>
  </conditionalFormatting>
  <conditionalFormatting sqref="V55">
    <cfRule type="expression" dxfId="10" priority="14" stopIfTrue="1">
      <formula>#REF!="III"</formula>
    </cfRule>
    <cfRule type="expression" dxfId="9" priority="15" stopIfTrue="1">
      <formula>#REF!="II"</formula>
    </cfRule>
  </conditionalFormatting>
  <conditionalFormatting sqref="V55">
    <cfRule type="expression" priority="13" stopIfTrue="1">
      <formula>#REF!="IV"</formula>
    </cfRule>
  </conditionalFormatting>
  <conditionalFormatting sqref="V56">
    <cfRule type="expression" dxfId="8" priority="12" stopIfTrue="1">
      <formula>#REF!="I"</formula>
    </cfRule>
  </conditionalFormatting>
  <conditionalFormatting sqref="V56">
    <cfRule type="expression" dxfId="7" priority="10" stopIfTrue="1">
      <formula>#REF!="III"</formula>
    </cfRule>
    <cfRule type="expression" dxfId="6" priority="11" stopIfTrue="1">
      <formula>#REF!="II"</formula>
    </cfRule>
  </conditionalFormatting>
  <conditionalFormatting sqref="V56">
    <cfRule type="expression" priority="9" stopIfTrue="1">
      <formula>#REF!="IV"</formula>
    </cfRule>
  </conditionalFormatting>
  <conditionalFormatting sqref="V57">
    <cfRule type="expression" dxfId="5" priority="8" stopIfTrue="1">
      <formula>#REF!="I"</formula>
    </cfRule>
  </conditionalFormatting>
  <conditionalFormatting sqref="V57">
    <cfRule type="expression" dxfId="4" priority="6" stopIfTrue="1">
      <formula>#REF!="III"</formula>
    </cfRule>
    <cfRule type="expression" dxfId="3" priority="7" stopIfTrue="1">
      <formula>#REF!="II"</formula>
    </cfRule>
  </conditionalFormatting>
  <conditionalFormatting sqref="V57">
    <cfRule type="expression" priority="5" stopIfTrue="1">
      <formula>#REF!="IV"</formula>
    </cfRule>
  </conditionalFormatting>
  <conditionalFormatting sqref="V66">
    <cfRule type="expression" dxfId="2" priority="4" stopIfTrue="1">
      <formula>#REF!="I"</formula>
    </cfRule>
  </conditionalFormatting>
  <conditionalFormatting sqref="V66">
    <cfRule type="expression" dxfId="1" priority="2" stopIfTrue="1">
      <formula>#REF!="III"</formula>
    </cfRule>
    <cfRule type="expression" dxfId="0" priority="3" stopIfTrue="1">
      <formula>#REF!="II"</formula>
    </cfRule>
  </conditionalFormatting>
  <conditionalFormatting sqref="V66">
    <cfRule type="expression" priority="1" stopIfTrue="1">
      <formula>#REF!="IV"</formula>
    </cfRule>
  </conditionalFormatting>
  <printOptions horizontalCentered="1"/>
  <pageMargins left="0" right="0" top="0.74803149606299213" bottom="0.74803149606299213" header="0.31496062992125984" footer="0.31496062992125984"/>
  <pageSetup scale="16"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54"/>
  <sheetViews>
    <sheetView showGridLines="0" view="pageBreakPreview" zoomScaleNormal="73" zoomScaleSheetLayoutView="100" workbookViewId="0">
      <pane xSplit="3" ySplit="10" topLeftCell="D11" activePane="bottomRight" state="frozen"/>
      <selection pane="topRight" activeCell="D1" sqref="D1"/>
      <selection pane="bottomLeft" activeCell="A11" sqref="A11"/>
      <selection pane="bottomRight"/>
    </sheetView>
  </sheetViews>
  <sheetFormatPr baseColWidth="10" defaultColWidth="11.42578125" defaultRowHeight="15" x14ac:dyDescent="0.25"/>
  <cols>
    <col min="1" max="1" width="10.85546875" customWidth="1"/>
    <col min="2" max="2" width="13.42578125" customWidth="1"/>
    <col min="3" max="3" width="12.5703125" customWidth="1"/>
    <col min="4" max="4" width="67.28515625" customWidth="1"/>
    <col min="6" max="11" width="13.28515625" customWidth="1"/>
    <col min="12" max="12" width="4" customWidth="1"/>
  </cols>
  <sheetData>
    <row r="1" spans="2:13" s="1" customFormat="1" x14ac:dyDescent="0.25">
      <c r="B1" s="2"/>
      <c r="C1" s="2"/>
      <c r="D1" s="2"/>
      <c r="E1" s="2"/>
      <c r="F1" s="2"/>
      <c r="G1" s="2"/>
      <c r="H1" s="2"/>
      <c r="I1" s="2"/>
      <c r="J1" s="2"/>
      <c r="K1" s="2"/>
      <c r="L1" s="2"/>
      <c r="M1" s="2"/>
    </row>
    <row r="2" spans="2:13" s="1" customFormat="1" x14ac:dyDescent="0.25">
      <c r="B2" s="240"/>
      <c r="C2" s="241" t="s">
        <v>3</v>
      </c>
      <c r="D2" s="241"/>
      <c r="E2" s="241"/>
      <c r="F2" s="241"/>
      <c r="G2" s="241"/>
      <c r="H2" s="241"/>
      <c r="I2" s="241"/>
      <c r="J2" s="241" t="s">
        <v>4</v>
      </c>
      <c r="K2" s="241"/>
      <c r="L2" s="2"/>
      <c r="M2" s="2"/>
    </row>
    <row r="3" spans="2:13" s="1" customFormat="1" x14ac:dyDescent="0.25">
      <c r="B3" s="240"/>
      <c r="C3" s="241" t="s">
        <v>5</v>
      </c>
      <c r="D3" s="241"/>
      <c r="E3" s="241"/>
      <c r="F3" s="241"/>
      <c r="G3" s="241"/>
      <c r="H3" s="241"/>
      <c r="I3" s="241"/>
      <c r="J3" s="241" t="s">
        <v>6</v>
      </c>
      <c r="K3" s="241"/>
      <c r="L3" s="2"/>
      <c r="M3" s="2"/>
    </row>
    <row r="4" spans="2:13" s="1" customFormat="1" x14ac:dyDescent="0.25">
      <c r="B4" s="240"/>
      <c r="C4" s="241" t="s">
        <v>254</v>
      </c>
      <c r="D4" s="241"/>
      <c r="E4" s="241"/>
      <c r="F4" s="241"/>
      <c r="G4" s="241"/>
      <c r="H4" s="241"/>
      <c r="I4" s="241"/>
      <c r="J4" s="241" t="s">
        <v>255</v>
      </c>
      <c r="K4" s="241"/>
      <c r="L4" s="2"/>
      <c r="M4" s="2"/>
    </row>
    <row r="5" spans="2:13" s="1" customFormat="1" x14ac:dyDescent="0.25">
      <c r="B5" s="240"/>
      <c r="C5" s="241"/>
      <c r="D5" s="241"/>
      <c r="E5" s="241"/>
      <c r="F5" s="241"/>
      <c r="G5" s="241"/>
      <c r="H5" s="241"/>
      <c r="I5" s="241"/>
      <c r="J5" s="241" t="s">
        <v>256</v>
      </c>
      <c r="K5" s="241"/>
      <c r="L5" s="2"/>
      <c r="M5" s="2"/>
    </row>
    <row r="7" spans="2:13" ht="15.75" thickBot="1" x14ac:dyDescent="0.3">
      <c r="B7">
        <v>33</v>
      </c>
    </row>
    <row r="8" spans="2:13" ht="19.5" thickBot="1" x14ac:dyDescent="0.35">
      <c r="B8" s="204" t="s">
        <v>257</v>
      </c>
      <c r="C8" s="205"/>
      <c r="D8" s="206"/>
    </row>
    <row r="9" spans="2:13" ht="19.5" customHeight="1" thickBot="1" x14ac:dyDescent="0.35">
      <c r="B9" s="232" t="s">
        <v>258</v>
      </c>
      <c r="C9" s="3" t="s">
        <v>259</v>
      </c>
      <c r="D9" s="234" t="s">
        <v>260</v>
      </c>
      <c r="F9" s="204" t="s">
        <v>261</v>
      </c>
      <c r="G9" s="205"/>
      <c r="H9" s="205"/>
      <c r="I9" s="205"/>
      <c r="J9" s="205"/>
      <c r="K9" s="206"/>
    </row>
    <row r="10" spans="2:13" ht="15.75" customHeight="1" thickBot="1" x14ac:dyDescent="0.3">
      <c r="B10" s="233"/>
      <c r="C10" s="4" t="s">
        <v>262</v>
      </c>
      <c r="D10" s="235"/>
      <c r="F10" s="236" t="s">
        <v>263</v>
      </c>
      <c r="G10" s="237"/>
      <c r="H10" s="229" t="s">
        <v>264</v>
      </c>
      <c r="I10" s="230"/>
      <c r="J10" s="230"/>
      <c r="K10" s="231"/>
    </row>
    <row r="11" spans="2:13" ht="66.75" customHeight="1" thickBot="1" x14ac:dyDescent="0.3">
      <c r="B11" s="126" t="s">
        <v>265</v>
      </c>
      <c r="C11" s="5">
        <v>10</v>
      </c>
      <c r="D11" s="131" t="s">
        <v>266</v>
      </c>
      <c r="F11" s="238"/>
      <c r="G11" s="239"/>
      <c r="H11" s="6">
        <v>4</v>
      </c>
      <c r="I11" s="6">
        <v>3</v>
      </c>
      <c r="J11" s="6">
        <v>2</v>
      </c>
      <c r="K11" s="7">
        <v>1</v>
      </c>
    </row>
    <row r="12" spans="2:13" ht="51.75" customHeight="1" thickBot="1" x14ac:dyDescent="0.3">
      <c r="B12" s="126" t="s">
        <v>267</v>
      </c>
      <c r="C12" s="5">
        <v>6</v>
      </c>
      <c r="D12" s="131" t="s">
        <v>268</v>
      </c>
      <c r="F12" s="127" t="s">
        <v>258</v>
      </c>
      <c r="G12" s="8">
        <v>10</v>
      </c>
      <c r="H12" s="9" t="s">
        <v>269</v>
      </c>
      <c r="I12" s="10" t="s">
        <v>270</v>
      </c>
      <c r="J12" s="11" t="s">
        <v>271</v>
      </c>
      <c r="K12" s="11" t="s">
        <v>272</v>
      </c>
    </row>
    <row r="13" spans="2:13" ht="69.75" customHeight="1" thickBot="1" x14ac:dyDescent="0.3">
      <c r="B13" s="126" t="s">
        <v>273</v>
      </c>
      <c r="C13" s="5">
        <v>2</v>
      </c>
      <c r="D13" s="131" t="s">
        <v>274</v>
      </c>
      <c r="F13" s="127" t="s">
        <v>275</v>
      </c>
      <c r="G13" s="8">
        <v>6</v>
      </c>
      <c r="H13" s="11" t="s">
        <v>276</v>
      </c>
      <c r="I13" s="11" t="s">
        <v>277</v>
      </c>
      <c r="J13" s="11" t="s">
        <v>278</v>
      </c>
      <c r="K13" s="12" t="s">
        <v>279</v>
      </c>
    </row>
    <row r="14" spans="2:13" ht="15.75" customHeight="1" thickBot="1" x14ac:dyDescent="0.3">
      <c r="B14" s="211" t="s">
        <v>280</v>
      </c>
      <c r="C14" s="13" t="s">
        <v>281</v>
      </c>
      <c r="D14" s="225" t="s">
        <v>282</v>
      </c>
      <c r="F14" s="14"/>
      <c r="G14" s="8">
        <v>2</v>
      </c>
      <c r="H14" s="12" t="s">
        <v>283</v>
      </c>
      <c r="I14" s="12" t="s">
        <v>279</v>
      </c>
      <c r="J14" s="8" t="s">
        <v>284</v>
      </c>
      <c r="K14" s="8" t="s">
        <v>285</v>
      </c>
    </row>
    <row r="15" spans="2:13" ht="47.25" customHeight="1" thickBot="1" x14ac:dyDescent="0.3">
      <c r="B15" s="224"/>
      <c r="C15" s="15" t="s">
        <v>286</v>
      </c>
      <c r="D15" s="226"/>
    </row>
    <row r="16" spans="2:13" ht="15.75" thickBot="1" x14ac:dyDescent="0.3"/>
    <row r="17" spans="2:11" ht="19.5" thickBot="1" x14ac:dyDescent="0.35">
      <c r="B17" s="204" t="s">
        <v>287</v>
      </c>
      <c r="C17" s="205"/>
      <c r="D17" s="206"/>
      <c r="F17" s="204" t="s">
        <v>288</v>
      </c>
      <c r="G17" s="205"/>
      <c r="H17" s="205"/>
      <c r="I17" s="205"/>
      <c r="J17" s="205"/>
      <c r="K17" s="206"/>
    </row>
    <row r="18" spans="2:11" ht="30.75" customHeight="1" thickBot="1" x14ac:dyDescent="0.3">
      <c r="B18" s="16" t="s">
        <v>289</v>
      </c>
      <c r="C18" s="17" t="s">
        <v>290</v>
      </c>
      <c r="D18" s="18" t="s">
        <v>260</v>
      </c>
      <c r="F18" s="227" t="s">
        <v>291</v>
      </c>
      <c r="G18" s="228"/>
      <c r="H18" s="229" t="s">
        <v>292</v>
      </c>
      <c r="I18" s="230"/>
      <c r="J18" s="230"/>
      <c r="K18" s="231"/>
    </row>
    <row r="19" spans="2:11" ht="29.25" thickBot="1" x14ac:dyDescent="0.3">
      <c r="B19" s="126" t="s">
        <v>293</v>
      </c>
      <c r="C19" s="5">
        <v>4</v>
      </c>
      <c r="D19" s="131" t="s">
        <v>294</v>
      </c>
      <c r="F19" s="217" t="s">
        <v>295</v>
      </c>
      <c r="G19" s="218"/>
      <c r="H19" s="5" t="s">
        <v>296</v>
      </c>
      <c r="I19" s="19">
        <v>42297</v>
      </c>
      <c r="J19" s="19">
        <v>42163</v>
      </c>
      <c r="K19" s="20">
        <v>42039</v>
      </c>
    </row>
    <row r="20" spans="2:11" ht="29.25" customHeight="1" thickBot="1" x14ac:dyDescent="0.3">
      <c r="B20" s="126" t="s">
        <v>297</v>
      </c>
      <c r="C20" s="5">
        <v>3</v>
      </c>
      <c r="D20" s="131" t="s">
        <v>298</v>
      </c>
      <c r="F20" s="219" t="s">
        <v>299</v>
      </c>
      <c r="G20" s="213">
        <v>100</v>
      </c>
      <c r="H20" s="21" t="s">
        <v>300</v>
      </c>
      <c r="I20" s="21" t="s">
        <v>300</v>
      </c>
      <c r="J20" s="21" t="s">
        <v>300</v>
      </c>
      <c r="K20" s="22" t="s">
        <v>156</v>
      </c>
    </row>
    <row r="21" spans="2:11" ht="29.25" thickBot="1" x14ac:dyDescent="0.3">
      <c r="B21" s="126" t="s">
        <v>301</v>
      </c>
      <c r="C21" s="5">
        <v>2</v>
      </c>
      <c r="D21" s="131" t="s">
        <v>302</v>
      </c>
      <c r="F21" s="220"/>
      <c r="G21" s="214"/>
      <c r="H21" s="23" t="s">
        <v>303</v>
      </c>
      <c r="I21" s="23" t="s">
        <v>304</v>
      </c>
      <c r="J21" s="23" t="s">
        <v>305</v>
      </c>
      <c r="K21" s="24" t="s">
        <v>306</v>
      </c>
    </row>
    <row r="22" spans="2:11" ht="29.25" thickBot="1" x14ac:dyDescent="0.3">
      <c r="B22" s="128" t="s">
        <v>307</v>
      </c>
      <c r="C22" s="15">
        <v>1</v>
      </c>
      <c r="D22" s="131" t="s">
        <v>308</v>
      </c>
      <c r="F22" s="220"/>
      <c r="G22" s="213">
        <v>60</v>
      </c>
      <c r="H22" s="21" t="s">
        <v>300</v>
      </c>
      <c r="I22" s="21" t="s">
        <v>300</v>
      </c>
      <c r="J22" s="22" t="s">
        <v>156</v>
      </c>
      <c r="K22" s="22" t="s">
        <v>309</v>
      </c>
    </row>
    <row r="23" spans="2:11" ht="15.75" thickBot="1" x14ac:dyDescent="0.3">
      <c r="F23" s="220"/>
      <c r="G23" s="222"/>
      <c r="H23" s="21"/>
      <c r="I23" s="21"/>
      <c r="J23" s="22"/>
      <c r="K23" s="25"/>
    </row>
    <row r="24" spans="2:11" ht="19.5" thickBot="1" x14ac:dyDescent="0.35">
      <c r="B24" s="204" t="s">
        <v>310</v>
      </c>
      <c r="C24" s="205"/>
      <c r="D24" s="206"/>
      <c r="F24" s="220"/>
      <c r="G24" s="214"/>
      <c r="H24" s="23" t="s">
        <v>311</v>
      </c>
      <c r="I24" s="23" t="s">
        <v>312</v>
      </c>
      <c r="J24" s="24" t="s">
        <v>313</v>
      </c>
      <c r="K24" s="26" t="s">
        <v>314</v>
      </c>
    </row>
    <row r="25" spans="2:11" ht="45.75" thickBot="1" x14ac:dyDescent="0.3">
      <c r="B25" s="27" t="s">
        <v>310</v>
      </c>
      <c r="C25" s="28" t="s">
        <v>315</v>
      </c>
      <c r="D25" s="29" t="s">
        <v>260</v>
      </c>
      <c r="F25" s="220"/>
      <c r="G25" s="213">
        <v>25</v>
      </c>
      <c r="H25" s="21" t="s">
        <v>300</v>
      </c>
      <c r="I25" s="22" t="s">
        <v>156</v>
      </c>
      <c r="J25" s="22" t="s">
        <v>156</v>
      </c>
      <c r="K25" s="30" t="s">
        <v>162</v>
      </c>
    </row>
    <row r="26" spans="2:11" ht="43.5" thickBot="1" x14ac:dyDescent="0.3">
      <c r="B26" s="126" t="s">
        <v>265</v>
      </c>
      <c r="C26" s="5" t="s">
        <v>316</v>
      </c>
      <c r="D26" s="131" t="s">
        <v>317</v>
      </c>
      <c r="F26" s="220"/>
      <c r="G26" s="214"/>
      <c r="H26" s="23" t="s">
        <v>318</v>
      </c>
      <c r="I26" s="24" t="s">
        <v>319</v>
      </c>
      <c r="J26" s="24" t="s">
        <v>320</v>
      </c>
      <c r="K26" s="31" t="s">
        <v>321</v>
      </c>
    </row>
    <row r="27" spans="2:11" ht="57.75" thickBot="1" x14ac:dyDescent="0.3">
      <c r="B27" s="126" t="s">
        <v>267</v>
      </c>
      <c r="C27" s="5" t="s">
        <v>322</v>
      </c>
      <c r="D27" s="131" t="s">
        <v>323</v>
      </c>
      <c r="F27" s="220"/>
      <c r="G27" s="213">
        <v>10</v>
      </c>
      <c r="H27" s="22" t="s">
        <v>156</v>
      </c>
      <c r="I27" s="22" t="s">
        <v>309</v>
      </c>
      <c r="J27" s="31" t="s">
        <v>162</v>
      </c>
      <c r="K27" s="30" t="s">
        <v>324</v>
      </c>
    </row>
    <row r="28" spans="2:11" ht="43.5" thickBot="1" x14ac:dyDescent="0.3">
      <c r="B28" s="126" t="s">
        <v>273</v>
      </c>
      <c r="C28" s="5" t="s">
        <v>325</v>
      </c>
      <c r="D28" s="131" t="s">
        <v>326</v>
      </c>
      <c r="F28" s="220"/>
      <c r="G28" s="222"/>
      <c r="H28" s="22"/>
      <c r="I28" s="25"/>
      <c r="J28" s="32"/>
      <c r="K28" s="33"/>
    </row>
    <row r="29" spans="2:11" ht="57.75" thickBot="1" x14ac:dyDescent="0.3">
      <c r="B29" s="128" t="s">
        <v>280</v>
      </c>
      <c r="C29" s="15" t="s">
        <v>327</v>
      </c>
      <c r="D29" s="131" t="s">
        <v>328</v>
      </c>
      <c r="F29" s="221"/>
      <c r="G29" s="223"/>
      <c r="H29" s="24" t="s">
        <v>306</v>
      </c>
      <c r="I29" s="26" t="s">
        <v>329</v>
      </c>
      <c r="J29" s="31" t="s">
        <v>330</v>
      </c>
      <c r="K29" s="34" t="s">
        <v>331</v>
      </c>
    </row>
    <row r="30" spans="2:11" ht="15.75" thickBot="1" x14ac:dyDescent="0.3"/>
    <row r="31" spans="2:11" ht="19.5" thickBot="1" x14ac:dyDescent="0.35">
      <c r="B31" s="204" t="s">
        <v>332</v>
      </c>
      <c r="C31" s="205"/>
      <c r="D31" s="206"/>
      <c r="F31" s="207" t="s">
        <v>333</v>
      </c>
      <c r="G31" s="208"/>
    </row>
    <row r="32" spans="2:11" ht="30.75" thickBot="1" x14ac:dyDescent="0.3">
      <c r="B32" s="129" t="s">
        <v>334</v>
      </c>
      <c r="C32" s="209" t="s">
        <v>335</v>
      </c>
      <c r="D32" s="18" t="s">
        <v>260</v>
      </c>
      <c r="F32" s="16" t="s">
        <v>291</v>
      </c>
      <c r="G32" s="35" t="s">
        <v>260</v>
      </c>
    </row>
    <row r="33" spans="2:7" ht="30.75" thickBot="1" x14ac:dyDescent="0.3">
      <c r="B33" s="130" t="s">
        <v>336</v>
      </c>
      <c r="C33" s="210"/>
      <c r="D33" s="36" t="s">
        <v>337</v>
      </c>
      <c r="F33" s="37" t="s">
        <v>300</v>
      </c>
      <c r="G33" s="38" t="s">
        <v>338</v>
      </c>
    </row>
    <row r="34" spans="2:7" ht="43.5" thickBot="1" x14ac:dyDescent="0.3">
      <c r="B34" s="126" t="s">
        <v>339</v>
      </c>
      <c r="C34" s="5">
        <v>100</v>
      </c>
      <c r="D34" s="131" t="s">
        <v>340</v>
      </c>
      <c r="F34" s="37" t="s">
        <v>156</v>
      </c>
      <c r="G34" s="39" t="s">
        <v>341</v>
      </c>
    </row>
    <row r="35" spans="2:7" ht="29.25" thickBot="1" x14ac:dyDescent="0.3">
      <c r="B35" s="126" t="s">
        <v>342</v>
      </c>
      <c r="C35" s="5">
        <v>60</v>
      </c>
      <c r="D35" s="131" t="s">
        <v>343</v>
      </c>
      <c r="F35" s="37" t="s">
        <v>162</v>
      </c>
      <c r="G35" s="160" t="s">
        <v>344</v>
      </c>
    </row>
    <row r="36" spans="2:7" ht="15.75" thickBot="1" x14ac:dyDescent="0.3">
      <c r="B36" s="126" t="s">
        <v>345</v>
      </c>
      <c r="C36" s="5">
        <v>25</v>
      </c>
      <c r="D36" s="131" t="s">
        <v>346</v>
      </c>
      <c r="F36" s="40" t="s">
        <v>347</v>
      </c>
      <c r="G36" s="41" t="s">
        <v>348</v>
      </c>
    </row>
    <row r="37" spans="2:7" ht="15.75" thickBot="1" x14ac:dyDescent="0.3">
      <c r="B37" s="128" t="s">
        <v>349</v>
      </c>
      <c r="C37" s="15">
        <v>10</v>
      </c>
      <c r="D37" s="131" t="s">
        <v>350</v>
      </c>
    </row>
    <row r="38" spans="2:7" ht="15.75" thickBot="1" x14ac:dyDescent="0.3"/>
    <row r="39" spans="2:7" ht="19.5" thickBot="1" x14ac:dyDescent="0.35">
      <c r="B39" s="204" t="s">
        <v>351</v>
      </c>
      <c r="C39" s="205"/>
      <c r="D39" s="206"/>
    </row>
    <row r="40" spans="2:7" ht="30.75" thickBot="1" x14ac:dyDescent="0.3">
      <c r="B40" s="16" t="s">
        <v>352</v>
      </c>
      <c r="C40" s="17" t="s">
        <v>353</v>
      </c>
      <c r="D40" s="18" t="s">
        <v>260</v>
      </c>
    </row>
    <row r="41" spans="2:7" ht="15" customHeight="1" x14ac:dyDescent="0.25">
      <c r="B41" s="211" t="s">
        <v>300</v>
      </c>
      <c r="C41" s="213" t="s">
        <v>354</v>
      </c>
      <c r="D41" s="215" t="s">
        <v>355</v>
      </c>
    </row>
    <row r="42" spans="2:7" ht="15.75" thickBot="1" x14ac:dyDescent="0.3">
      <c r="B42" s="212"/>
      <c r="C42" s="214"/>
      <c r="D42" s="216"/>
    </row>
    <row r="43" spans="2:7" ht="43.5" thickBot="1" x14ac:dyDescent="0.3">
      <c r="B43" s="126" t="s">
        <v>156</v>
      </c>
      <c r="C43" s="5" t="s">
        <v>356</v>
      </c>
      <c r="D43" s="42" t="s">
        <v>357</v>
      </c>
    </row>
    <row r="44" spans="2:7" ht="29.25" thickBot="1" x14ac:dyDescent="0.3">
      <c r="B44" s="126" t="s">
        <v>162</v>
      </c>
      <c r="C44" s="5" t="s">
        <v>358</v>
      </c>
      <c r="D44" s="43" t="s">
        <v>359</v>
      </c>
    </row>
    <row r="45" spans="2:7" ht="43.5" thickBot="1" x14ac:dyDescent="0.3">
      <c r="B45" s="128" t="s">
        <v>347</v>
      </c>
      <c r="C45" s="15">
        <v>20</v>
      </c>
      <c r="D45" s="131" t="s">
        <v>360</v>
      </c>
    </row>
    <row r="47" spans="2:7" x14ac:dyDescent="0.25">
      <c r="B47" s="202" t="s">
        <v>247</v>
      </c>
      <c r="C47" s="202"/>
      <c r="D47" s="202"/>
      <c r="E47" s="202"/>
    </row>
    <row r="49" spans="2:21" x14ac:dyDescent="0.25">
      <c r="B49" s="203" t="s">
        <v>248</v>
      </c>
      <c r="C49" s="203"/>
      <c r="D49" s="203"/>
      <c r="E49" s="203"/>
      <c r="F49" s="203"/>
      <c r="G49" s="203"/>
      <c r="H49" s="203"/>
      <c r="I49" s="203"/>
      <c r="J49" s="203"/>
      <c r="K49" s="203"/>
      <c r="L49" s="203"/>
      <c r="M49" s="90"/>
      <c r="N49" s="90"/>
      <c r="O49" s="90"/>
      <c r="P49" s="90"/>
      <c r="Q49" s="90"/>
      <c r="R49" s="90"/>
      <c r="S49" s="90"/>
      <c r="T49" s="90"/>
      <c r="U49" s="90"/>
    </row>
    <row r="50" spans="2:21" x14ac:dyDescent="0.25">
      <c r="B50" s="203" t="s">
        <v>249</v>
      </c>
      <c r="C50" s="203"/>
      <c r="D50" s="203"/>
      <c r="E50" s="203"/>
      <c r="F50" s="203"/>
      <c r="G50" s="203"/>
      <c r="H50" s="203"/>
      <c r="I50" s="203"/>
      <c r="J50" s="203"/>
      <c r="K50" s="203"/>
      <c r="L50" s="203"/>
      <c r="M50" s="90"/>
      <c r="N50" s="90"/>
      <c r="O50" s="90"/>
      <c r="P50" s="90"/>
      <c r="Q50" s="90"/>
      <c r="R50" s="90"/>
      <c r="S50" s="90"/>
      <c r="T50" s="90"/>
      <c r="U50" s="90"/>
    </row>
    <row r="51" spans="2:21" x14ac:dyDescent="0.25">
      <c r="B51" s="203" t="s">
        <v>250</v>
      </c>
      <c r="C51" s="203"/>
      <c r="D51" s="203"/>
      <c r="E51" s="203"/>
      <c r="F51" s="203"/>
      <c r="G51" s="203"/>
      <c r="H51" s="203"/>
      <c r="I51" s="203"/>
      <c r="J51" s="203"/>
      <c r="K51" s="203"/>
      <c r="L51" s="203"/>
      <c r="M51" s="90"/>
      <c r="N51" s="90"/>
      <c r="O51" s="90"/>
      <c r="P51" s="90"/>
      <c r="Q51" s="90"/>
      <c r="R51" s="90"/>
      <c r="S51" s="90"/>
      <c r="T51" s="90"/>
      <c r="U51" s="90"/>
    </row>
    <row r="52" spans="2:21" x14ac:dyDescent="0.25">
      <c r="B52" s="203" t="s">
        <v>251</v>
      </c>
      <c r="C52" s="203"/>
      <c r="D52" s="203"/>
      <c r="E52" s="203"/>
      <c r="F52" s="203"/>
      <c r="G52" s="203"/>
      <c r="H52" s="203"/>
      <c r="I52" s="203"/>
      <c r="J52" s="203"/>
      <c r="K52" s="203"/>
      <c r="L52" s="203"/>
      <c r="M52" s="90"/>
      <c r="N52" s="90"/>
      <c r="O52" s="90"/>
      <c r="P52" s="90"/>
      <c r="Q52" s="90"/>
      <c r="R52" s="90"/>
      <c r="S52" s="90"/>
      <c r="T52" s="90"/>
      <c r="U52" s="90"/>
    </row>
    <row r="53" spans="2:21" x14ac:dyDescent="0.25">
      <c r="B53" s="201" t="s">
        <v>252</v>
      </c>
      <c r="C53" s="201"/>
      <c r="D53" s="201"/>
      <c r="E53" s="201"/>
      <c r="F53" s="201"/>
      <c r="G53" s="201"/>
      <c r="H53" s="201"/>
      <c r="I53" s="201"/>
      <c r="J53" s="201"/>
      <c r="K53" s="201"/>
      <c r="L53" s="201"/>
      <c r="M53" s="90"/>
      <c r="N53" s="90"/>
      <c r="O53" s="90"/>
      <c r="P53" s="90"/>
      <c r="Q53" s="90"/>
      <c r="R53" s="90"/>
      <c r="S53" s="90"/>
      <c r="T53" s="90"/>
      <c r="U53" s="90"/>
    </row>
    <row r="54" spans="2:21" x14ac:dyDescent="0.25">
      <c r="B54" s="201" t="s">
        <v>253</v>
      </c>
      <c r="C54" s="201"/>
      <c r="D54" s="201"/>
      <c r="E54" s="201"/>
      <c r="F54" s="201"/>
      <c r="G54" s="201"/>
      <c r="H54" s="201"/>
      <c r="I54" s="201"/>
      <c r="J54" s="201"/>
      <c r="K54" s="201"/>
      <c r="L54" s="201"/>
      <c r="M54" s="90"/>
      <c r="N54" s="90"/>
      <c r="O54" s="90"/>
      <c r="P54" s="90"/>
      <c r="Q54" s="90"/>
      <c r="R54" s="90"/>
      <c r="S54" s="90"/>
      <c r="T54" s="90"/>
      <c r="U54" s="90"/>
    </row>
  </sheetData>
  <sheetProtection algorithmName="SHA-512" hashValue="NWtbpaEYvNOOztvOoaKjxnritfSSqfj2pfaAOH76Xjeldyn7WdgRp5RfjQbhzDQ+cXdhpFVwecGYz4v0rQiZiQ==" saltValue="8cw5OhUDkeg7KH1gK7Evfw==" spinCount="100000" sheet="1" objects="1" scenarios="1"/>
  <mergeCells count="41">
    <mergeCell ref="B2:B5"/>
    <mergeCell ref="C2:I2"/>
    <mergeCell ref="J2:K2"/>
    <mergeCell ref="C3:I3"/>
    <mergeCell ref="J3:K3"/>
    <mergeCell ref="C4:I5"/>
    <mergeCell ref="J4:K4"/>
    <mergeCell ref="J5:K5"/>
    <mergeCell ref="B8:D8"/>
    <mergeCell ref="B9:B10"/>
    <mergeCell ref="D9:D10"/>
    <mergeCell ref="F9:K9"/>
    <mergeCell ref="F10:G11"/>
    <mergeCell ref="H10:K10"/>
    <mergeCell ref="B14:B15"/>
    <mergeCell ref="D14:D15"/>
    <mergeCell ref="B17:D17"/>
    <mergeCell ref="F17:K17"/>
    <mergeCell ref="F18:G18"/>
    <mergeCell ref="H18:K18"/>
    <mergeCell ref="F19:G19"/>
    <mergeCell ref="F20:F29"/>
    <mergeCell ref="G20:G21"/>
    <mergeCell ref="G22:G24"/>
    <mergeCell ref="B24:D24"/>
    <mergeCell ref="G25:G26"/>
    <mergeCell ref="G27:G29"/>
    <mergeCell ref="B31:D31"/>
    <mergeCell ref="F31:G31"/>
    <mergeCell ref="C32:C33"/>
    <mergeCell ref="B39:D39"/>
    <mergeCell ref="B41:B42"/>
    <mergeCell ref="C41:C42"/>
    <mergeCell ref="D41:D42"/>
    <mergeCell ref="B54:L54"/>
    <mergeCell ref="B47:E47"/>
    <mergeCell ref="B49:L49"/>
    <mergeCell ref="B50:L50"/>
    <mergeCell ref="B51:L51"/>
    <mergeCell ref="B52:L52"/>
    <mergeCell ref="B53:L53"/>
  </mergeCells>
  <pageMargins left="0.7" right="0.7" top="0.75" bottom="0.75" header="0.3" footer="0.3"/>
  <pageSetup scale="57" orientation="landscape" r:id="rId1"/>
  <rowBreaks count="1" manualBreakCount="1">
    <brk id="29" max="11" man="1"/>
  </rowBreaks>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42"/>
  <sheetViews>
    <sheetView showGridLines="0" view="pageBreakPreview" zoomScaleNormal="100" zoomScaleSheetLayoutView="100" workbookViewId="0">
      <pane xSplit="2" ySplit="10" topLeftCell="C11" activePane="bottomRight" state="frozen"/>
      <selection pane="topRight" activeCell="C1" sqref="C1"/>
      <selection pane="bottomLeft" activeCell="A11" sqref="A11"/>
      <selection pane="bottomRight" activeCell="G12" sqref="G12"/>
    </sheetView>
  </sheetViews>
  <sheetFormatPr baseColWidth="10" defaultColWidth="11.42578125" defaultRowHeight="15" x14ac:dyDescent="0.25"/>
  <cols>
    <col min="1" max="1" width="11.7109375" customWidth="1"/>
    <col min="2" max="2" width="9.5703125" customWidth="1"/>
    <col min="3" max="3" width="21.85546875" customWidth="1"/>
    <col min="4" max="4" width="34.42578125" customWidth="1"/>
    <col min="5" max="5" width="21.85546875" customWidth="1"/>
    <col min="6" max="6" width="37.7109375" customWidth="1"/>
    <col min="7" max="7" width="21.85546875" customWidth="1"/>
    <col min="8" max="8" width="27.28515625" customWidth="1"/>
    <col min="9" max="9" width="21.85546875" customWidth="1"/>
    <col min="10" max="10" width="5.28515625" customWidth="1"/>
  </cols>
  <sheetData>
    <row r="2" spans="2:11" s="1" customFormat="1" x14ac:dyDescent="0.25">
      <c r="B2" s="240"/>
      <c r="C2" s="241" t="s">
        <v>3</v>
      </c>
      <c r="D2" s="241"/>
      <c r="E2" s="241"/>
      <c r="F2" s="241"/>
      <c r="G2" s="241"/>
      <c r="H2" s="241" t="s">
        <v>4</v>
      </c>
      <c r="I2" s="241"/>
      <c r="J2" s="2"/>
      <c r="K2" s="2"/>
    </row>
    <row r="3" spans="2:11" s="1" customFormat="1" x14ac:dyDescent="0.25">
      <c r="B3" s="240"/>
      <c r="C3" s="241" t="s">
        <v>5</v>
      </c>
      <c r="D3" s="241"/>
      <c r="E3" s="241"/>
      <c r="F3" s="241"/>
      <c r="G3" s="241"/>
      <c r="H3" s="241" t="s">
        <v>6</v>
      </c>
      <c r="I3" s="241"/>
      <c r="J3" s="2"/>
      <c r="K3" s="2"/>
    </row>
    <row r="4" spans="2:11" s="1" customFormat="1" x14ac:dyDescent="0.25">
      <c r="B4" s="240"/>
      <c r="C4" s="241" t="s">
        <v>361</v>
      </c>
      <c r="D4" s="241"/>
      <c r="E4" s="241"/>
      <c r="F4" s="241"/>
      <c r="G4" s="241"/>
      <c r="H4" s="241" t="s">
        <v>255</v>
      </c>
      <c r="I4" s="241"/>
      <c r="J4" s="2"/>
      <c r="K4" s="2"/>
    </row>
    <row r="5" spans="2:11" s="1" customFormat="1" x14ac:dyDescent="0.25">
      <c r="B5" s="240"/>
      <c r="C5" s="241"/>
      <c r="D5" s="241"/>
      <c r="E5" s="241"/>
      <c r="F5" s="241"/>
      <c r="G5" s="241"/>
      <c r="H5" s="241" t="s">
        <v>362</v>
      </c>
      <c r="I5" s="241"/>
      <c r="J5" s="2"/>
      <c r="K5" s="2"/>
    </row>
    <row r="7" spans="2:11" ht="15.75" thickBot="1" x14ac:dyDescent="0.3">
      <c r="B7">
        <v>33</v>
      </c>
    </row>
    <row r="8" spans="2:11" ht="18.75" customHeight="1" thickBot="1" x14ac:dyDescent="0.3">
      <c r="B8" s="254" t="s">
        <v>363</v>
      </c>
      <c r="C8" s="257" t="s">
        <v>364</v>
      </c>
      <c r="D8" s="258"/>
      <c r="E8" s="258"/>
      <c r="F8" s="258"/>
      <c r="G8" s="258"/>
      <c r="H8" s="258"/>
      <c r="I8" s="259"/>
    </row>
    <row r="9" spans="2:11" ht="15.75" customHeight="1" x14ac:dyDescent="0.25">
      <c r="B9" s="255"/>
      <c r="C9" s="260" t="s">
        <v>365</v>
      </c>
      <c r="D9" s="260" t="s">
        <v>366</v>
      </c>
      <c r="E9" s="260" t="s">
        <v>367</v>
      </c>
      <c r="F9" s="260" t="s">
        <v>368</v>
      </c>
      <c r="G9" s="260" t="s">
        <v>369</v>
      </c>
      <c r="H9" s="262" t="s">
        <v>370</v>
      </c>
      <c r="I9" s="44" t="s">
        <v>371</v>
      </c>
    </row>
    <row r="10" spans="2:11" ht="16.5" customHeight="1" thickBot="1" x14ac:dyDescent="0.3">
      <c r="B10" s="255"/>
      <c r="C10" s="261"/>
      <c r="D10" s="261"/>
      <c r="E10" s="261"/>
      <c r="F10" s="261"/>
      <c r="G10" s="261"/>
      <c r="H10" s="263"/>
      <c r="I10" s="45" t="s">
        <v>372</v>
      </c>
    </row>
    <row r="11" spans="2:11" ht="75" x14ac:dyDescent="0.25">
      <c r="B11" s="255"/>
      <c r="C11" s="161"/>
      <c r="D11" s="120" t="s">
        <v>373</v>
      </c>
      <c r="E11" s="121" t="s">
        <v>374</v>
      </c>
      <c r="F11" s="121" t="s">
        <v>375</v>
      </c>
      <c r="G11" s="121" t="s">
        <v>376</v>
      </c>
      <c r="H11" s="121" t="s">
        <v>377</v>
      </c>
      <c r="I11" s="252" t="s">
        <v>378</v>
      </c>
    </row>
    <row r="12" spans="2:11" ht="60" x14ac:dyDescent="0.25">
      <c r="B12" s="255"/>
      <c r="C12" s="162" t="s">
        <v>379</v>
      </c>
      <c r="D12" s="120" t="s">
        <v>380</v>
      </c>
      <c r="E12" s="121" t="s">
        <v>381</v>
      </c>
      <c r="F12" s="121" t="s">
        <v>382</v>
      </c>
      <c r="G12" s="121" t="s">
        <v>383</v>
      </c>
      <c r="H12" s="121" t="s">
        <v>384</v>
      </c>
      <c r="I12" s="264"/>
    </row>
    <row r="13" spans="2:11" ht="19.5" thickBot="1" x14ac:dyDescent="0.3">
      <c r="B13" s="255"/>
      <c r="C13" s="163"/>
      <c r="D13" s="122" t="s">
        <v>385</v>
      </c>
      <c r="E13" s="123"/>
      <c r="F13" s="123"/>
      <c r="G13" s="123"/>
      <c r="H13" s="123"/>
      <c r="I13" s="253"/>
    </row>
    <row r="14" spans="2:11" ht="30" customHeight="1" x14ac:dyDescent="0.25">
      <c r="B14" s="255"/>
      <c r="C14" s="161"/>
      <c r="D14" s="120" t="s">
        <v>386</v>
      </c>
      <c r="E14" s="252" t="s">
        <v>387</v>
      </c>
      <c r="F14" s="252" t="s">
        <v>388</v>
      </c>
      <c r="G14" s="252" t="s">
        <v>389</v>
      </c>
      <c r="H14" s="121" t="s">
        <v>390</v>
      </c>
      <c r="I14" s="252" t="s">
        <v>391</v>
      </c>
    </row>
    <row r="15" spans="2:11" ht="71.25" customHeight="1" thickBot="1" x14ac:dyDescent="0.3">
      <c r="B15" s="255"/>
      <c r="C15" s="164" t="s">
        <v>392</v>
      </c>
      <c r="D15" s="122" t="s">
        <v>393</v>
      </c>
      <c r="E15" s="253"/>
      <c r="F15" s="253"/>
      <c r="G15" s="253"/>
      <c r="H15" s="124" t="s">
        <v>394</v>
      </c>
      <c r="I15" s="253"/>
    </row>
    <row r="16" spans="2:11" ht="30" x14ac:dyDescent="0.25">
      <c r="B16" s="255"/>
      <c r="C16" s="161"/>
      <c r="D16" s="120" t="s">
        <v>395</v>
      </c>
      <c r="E16" s="252" t="s">
        <v>396</v>
      </c>
      <c r="F16" s="121" t="s">
        <v>397</v>
      </c>
      <c r="G16" s="121" t="s">
        <v>398</v>
      </c>
      <c r="H16" s="121" t="s">
        <v>399</v>
      </c>
      <c r="I16" s="252" t="s">
        <v>400</v>
      </c>
    </row>
    <row r="17" spans="2:9" ht="45" x14ac:dyDescent="0.25">
      <c r="B17" s="255"/>
      <c r="C17" s="161"/>
      <c r="D17" s="120" t="s">
        <v>401</v>
      </c>
      <c r="E17" s="264"/>
      <c r="F17" s="121" t="s">
        <v>402</v>
      </c>
      <c r="G17" s="121" t="s">
        <v>403</v>
      </c>
      <c r="H17" s="121" t="s">
        <v>404</v>
      </c>
      <c r="I17" s="264"/>
    </row>
    <row r="18" spans="2:9" ht="45.75" thickBot="1" x14ac:dyDescent="0.3">
      <c r="B18" s="255"/>
      <c r="C18" s="164" t="s">
        <v>405</v>
      </c>
      <c r="D18" s="125"/>
      <c r="E18" s="253"/>
      <c r="F18" s="123"/>
      <c r="G18" s="123"/>
      <c r="H18" s="124" t="s">
        <v>406</v>
      </c>
      <c r="I18" s="253"/>
    </row>
    <row r="19" spans="2:9" ht="30" x14ac:dyDescent="0.25">
      <c r="B19" s="255"/>
      <c r="C19" s="161"/>
      <c r="D19" s="120" t="s">
        <v>407</v>
      </c>
      <c r="E19" s="252" t="s">
        <v>408</v>
      </c>
      <c r="F19" s="121" t="s">
        <v>409</v>
      </c>
      <c r="G19" s="121" t="s">
        <v>410</v>
      </c>
      <c r="H19" s="121" t="s">
        <v>411</v>
      </c>
      <c r="I19" s="252" t="s">
        <v>412</v>
      </c>
    </row>
    <row r="20" spans="2:9" ht="30" x14ac:dyDescent="0.25">
      <c r="B20" s="255"/>
      <c r="C20" s="165" t="s">
        <v>413</v>
      </c>
      <c r="D20" s="120" t="s">
        <v>414</v>
      </c>
      <c r="E20" s="264"/>
      <c r="F20" s="121" t="s">
        <v>415</v>
      </c>
      <c r="G20" s="121" t="s">
        <v>416</v>
      </c>
      <c r="H20" s="121" t="s">
        <v>417</v>
      </c>
      <c r="I20" s="264"/>
    </row>
    <row r="21" spans="2:9" ht="19.5" thickBot="1" x14ac:dyDescent="0.3">
      <c r="B21" s="255"/>
      <c r="C21" s="163"/>
      <c r="D21" s="125"/>
      <c r="E21" s="253"/>
      <c r="F21" s="124" t="s">
        <v>418</v>
      </c>
      <c r="G21" s="123"/>
      <c r="H21" s="123"/>
      <c r="I21" s="253"/>
    </row>
    <row r="22" spans="2:9" ht="30" x14ac:dyDescent="0.25">
      <c r="B22" s="255"/>
      <c r="C22" s="161"/>
      <c r="D22" s="120" t="s">
        <v>419</v>
      </c>
      <c r="E22" s="121" t="s">
        <v>420</v>
      </c>
      <c r="F22" s="121" t="s">
        <v>421</v>
      </c>
      <c r="G22" s="250"/>
      <c r="H22" s="252" t="s">
        <v>422</v>
      </c>
      <c r="I22" s="252" t="s">
        <v>423</v>
      </c>
    </row>
    <row r="23" spans="2:9" ht="45" x14ac:dyDescent="0.25">
      <c r="B23" s="255"/>
      <c r="C23" s="161"/>
      <c r="D23" s="120" t="s">
        <v>424</v>
      </c>
      <c r="E23" s="121" t="s">
        <v>425</v>
      </c>
      <c r="F23" s="121" t="s">
        <v>426</v>
      </c>
      <c r="G23" s="265"/>
      <c r="H23" s="264"/>
      <c r="I23" s="264"/>
    </row>
    <row r="24" spans="2:9" ht="30.75" thickBot="1" x14ac:dyDescent="0.3">
      <c r="B24" s="255"/>
      <c r="C24" s="164" t="s">
        <v>427</v>
      </c>
      <c r="D24" s="122" t="s">
        <v>428</v>
      </c>
      <c r="E24" s="123"/>
      <c r="F24" s="124" t="s">
        <v>429</v>
      </c>
      <c r="G24" s="251"/>
      <c r="H24" s="253"/>
      <c r="I24" s="253"/>
    </row>
    <row r="25" spans="2:9" ht="30" x14ac:dyDescent="0.25">
      <c r="B25" s="255"/>
      <c r="C25" s="161"/>
      <c r="D25" s="120" t="s">
        <v>430</v>
      </c>
      <c r="E25" s="252" t="s">
        <v>431</v>
      </c>
      <c r="F25" s="121" t="s">
        <v>432</v>
      </c>
      <c r="G25" s="250"/>
      <c r="H25" s="121" t="s">
        <v>433</v>
      </c>
      <c r="I25" s="121" t="s">
        <v>434</v>
      </c>
    </row>
    <row r="26" spans="2:9" ht="31.5" thickBot="1" x14ac:dyDescent="0.3">
      <c r="B26" s="255"/>
      <c r="C26" s="164" t="s">
        <v>435</v>
      </c>
      <c r="D26" s="122" t="s">
        <v>436</v>
      </c>
      <c r="E26" s="253"/>
      <c r="F26" s="124" t="s">
        <v>437</v>
      </c>
      <c r="G26" s="251"/>
      <c r="H26" s="124" t="s">
        <v>438</v>
      </c>
      <c r="I26" s="124" t="s">
        <v>439</v>
      </c>
    </row>
    <row r="27" spans="2:9" ht="18.75" x14ac:dyDescent="0.25">
      <c r="B27" s="255"/>
      <c r="C27" s="161"/>
      <c r="D27" s="120" t="s">
        <v>440</v>
      </c>
      <c r="E27" s="250"/>
      <c r="F27" s="250"/>
      <c r="G27" s="250"/>
      <c r="H27" s="252" t="s">
        <v>441</v>
      </c>
      <c r="I27" s="250"/>
    </row>
    <row r="28" spans="2:9" ht="45.75" x14ac:dyDescent="0.25">
      <c r="B28" s="255"/>
      <c r="C28" s="161"/>
      <c r="D28" s="120" t="s">
        <v>442</v>
      </c>
      <c r="E28" s="265"/>
      <c r="F28" s="265"/>
      <c r="G28" s="265"/>
      <c r="H28" s="264"/>
      <c r="I28" s="265"/>
    </row>
    <row r="29" spans="2:9" ht="18.75" thickBot="1" x14ac:dyDescent="0.3">
      <c r="B29" s="255"/>
      <c r="C29" s="164" t="s">
        <v>443</v>
      </c>
      <c r="D29" s="125"/>
      <c r="E29" s="251"/>
      <c r="F29" s="251"/>
      <c r="G29" s="251"/>
      <c r="H29" s="253"/>
      <c r="I29" s="251"/>
    </row>
    <row r="30" spans="2:9" ht="18" x14ac:dyDescent="0.25">
      <c r="B30" s="255"/>
      <c r="C30" s="162" t="s">
        <v>444</v>
      </c>
      <c r="D30" s="248"/>
      <c r="E30" s="250"/>
      <c r="F30" s="250"/>
      <c r="G30" s="250"/>
      <c r="H30" s="252" t="s">
        <v>445</v>
      </c>
      <c r="I30" s="250"/>
    </row>
    <row r="31" spans="2:9" ht="18.75" thickBot="1" x14ac:dyDescent="0.3">
      <c r="B31" s="256"/>
      <c r="C31" s="164" t="s">
        <v>446</v>
      </c>
      <c r="D31" s="249"/>
      <c r="E31" s="251"/>
      <c r="F31" s="251"/>
      <c r="G31" s="251"/>
      <c r="H31" s="253"/>
      <c r="I31" s="251"/>
    </row>
    <row r="32" spans="2:9" ht="15" customHeight="1" x14ac:dyDescent="0.25">
      <c r="B32" s="242" t="s">
        <v>447</v>
      </c>
      <c r="C32" s="243"/>
      <c r="D32" s="243"/>
      <c r="E32" s="243"/>
      <c r="F32" s="243"/>
      <c r="G32" s="243"/>
      <c r="H32" s="243"/>
      <c r="I32" s="244"/>
    </row>
    <row r="33" spans="2:12" ht="15.75" customHeight="1" thickBot="1" x14ac:dyDescent="0.3">
      <c r="B33" s="245" t="s">
        <v>448</v>
      </c>
      <c r="C33" s="246"/>
      <c r="D33" s="246"/>
      <c r="E33" s="246"/>
      <c r="F33" s="246"/>
      <c r="G33" s="246"/>
      <c r="H33" s="246"/>
      <c r="I33" s="247"/>
    </row>
    <row r="35" spans="2:12" x14ac:dyDescent="0.25">
      <c r="B35" t="s">
        <v>247</v>
      </c>
    </row>
    <row r="37" spans="2:12" x14ac:dyDescent="0.25">
      <c r="B37" s="203" t="s">
        <v>248</v>
      </c>
      <c r="C37" s="203"/>
      <c r="D37" s="203"/>
      <c r="E37" s="203"/>
      <c r="F37" s="203"/>
      <c r="G37" s="203"/>
      <c r="H37" s="203"/>
      <c r="I37" s="203"/>
      <c r="J37" s="90"/>
      <c r="K37" s="90"/>
      <c r="L37" s="90"/>
    </row>
    <row r="38" spans="2:12" x14ac:dyDescent="0.25">
      <c r="B38" s="203" t="s">
        <v>249</v>
      </c>
      <c r="C38" s="203"/>
      <c r="D38" s="203"/>
      <c r="E38" s="203"/>
      <c r="F38" s="203"/>
      <c r="G38" s="203"/>
      <c r="H38" s="203"/>
      <c r="I38" s="203"/>
      <c r="J38" s="90"/>
      <c r="K38" s="90"/>
      <c r="L38" s="90"/>
    </row>
    <row r="39" spans="2:12" x14ac:dyDescent="0.25">
      <c r="B39" s="203" t="s">
        <v>250</v>
      </c>
      <c r="C39" s="203"/>
      <c r="D39" s="203"/>
      <c r="E39" s="203"/>
      <c r="F39" s="203"/>
      <c r="G39" s="203"/>
      <c r="H39" s="203"/>
      <c r="I39" s="203"/>
      <c r="J39" s="90"/>
      <c r="K39" s="90"/>
      <c r="L39" s="90"/>
    </row>
    <row r="40" spans="2:12" x14ac:dyDescent="0.25">
      <c r="B40" s="203" t="s">
        <v>251</v>
      </c>
      <c r="C40" s="203"/>
      <c r="D40" s="203"/>
      <c r="E40" s="203"/>
      <c r="F40" s="203"/>
      <c r="G40" s="203"/>
      <c r="H40" s="203"/>
      <c r="I40" s="203"/>
      <c r="J40" s="90"/>
      <c r="K40" s="90"/>
      <c r="L40" s="90"/>
    </row>
    <row r="41" spans="2:12" x14ac:dyDescent="0.25">
      <c r="B41" s="201" t="s">
        <v>252</v>
      </c>
      <c r="C41" s="201"/>
      <c r="D41" s="201"/>
      <c r="E41" s="201"/>
      <c r="F41" s="201"/>
      <c r="G41" s="201"/>
      <c r="H41" s="201"/>
      <c r="I41" s="201"/>
      <c r="J41" s="90"/>
      <c r="K41" s="90"/>
      <c r="L41" s="90"/>
    </row>
    <row r="42" spans="2:12" x14ac:dyDescent="0.25">
      <c r="B42" s="201" t="s">
        <v>253</v>
      </c>
      <c r="C42" s="201"/>
      <c r="D42" s="201"/>
      <c r="E42" s="201"/>
      <c r="F42" s="201"/>
      <c r="G42" s="201"/>
      <c r="H42" s="201"/>
      <c r="I42" s="201"/>
      <c r="J42" s="90"/>
      <c r="K42" s="90"/>
      <c r="L42" s="90"/>
    </row>
  </sheetData>
  <sheetProtection algorithmName="SHA-512" hashValue="PnViT5LQ7yB1xeuG8bXN6mWZvNVaUitkDOk+yjzE2uJMktVRYwX09x5E7CTd54eCaeF8TDoQho94DXbtAr295A==" saltValue="NDmwwehaTgrRD4UNNqNx1Q==" spinCount="100000" sheet="1" objects="1" scenarios="1"/>
  <mergeCells count="49">
    <mergeCell ref="B2:B5"/>
    <mergeCell ref="C2:G2"/>
    <mergeCell ref="H2:I2"/>
    <mergeCell ref="C3:G3"/>
    <mergeCell ref="H3:I3"/>
    <mergeCell ref="C4:G5"/>
    <mergeCell ref="H4:I4"/>
    <mergeCell ref="H5:I5"/>
    <mergeCell ref="I11:I13"/>
    <mergeCell ref="E14:E15"/>
    <mergeCell ref="F14:F15"/>
    <mergeCell ref="G14:G15"/>
    <mergeCell ref="I14:I15"/>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B42:I42"/>
    <mergeCell ref="B37:I37"/>
    <mergeCell ref="B38:I38"/>
    <mergeCell ref="B39:I39"/>
    <mergeCell ref="B40:I40"/>
    <mergeCell ref="B41:I41"/>
  </mergeCells>
  <pageMargins left="0.70866141732283472" right="0.70866141732283472" top="0.74803149606299213" bottom="0.74803149606299213" header="0.31496062992125984" footer="0.31496062992125984"/>
  <pageSetup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81"/>
  <sheetViews>
    <sheetView showGridLines="0" view="pageBreakPreview" zoomScale="96" zoomScaleNormal="66" zoomScaleSheetLayoutView="96" workbookViewId="0">
      <pane xSplit="2" ySplit="13" topLeftCell="C14" activePane="bottomRight" state="frozen"/>
      <selection pane="topRight" activeCell="C1" sqref="C1"/>
      <selection pane="bottomLeft" activeCell="A14" sqref="A14"/>
      <selection pane="bottomRight" activeCell="D20" sqref="D20"/>
    </sheetView>
  </sheetViews>
  <sheetFormatPr baseColWidth="10" defaultColWidth="11.42578125" defaultRowHeight="15" x14ac:dyDescent="0.25"/>
  <cols>
    <col min="1" max="1" width="11" customWidth="1"/>
    <col min="2" max="2" width="28.28515625" bestFit="1" customWidth="1"/>
    <col min="3" max="3" width="69.85546875" customWidth="1"/>
    <col min="4" max="4" width="78.5703125" customWidth="1"/>
    <col min="5" max="5" width="58" customWidth="1"/>
    <col min="6" max="6" width="10.5703125" customWidth="1"/>
  </cols>
  <sheetData>
    <row r="2" spans="2:6" s="1" customFormat="1" x14ac:dyDescent="0.25">
      <c r="B2" s="240"/>
      <c r="C2" s="52" t="s">
        <v>3</v>
      </c>
      <c r="D2" s="52" t="s">
        <v>4</v>
      </c>
      <c r="E2" s="2"/>
      <c r="F2" s="2"/>
    </row>
    <row r="3" spans="2:6" s="1" customFormat="1" x14ac:dyDescent="0.25">
      <c r="B3" s="240"/>
      <c r="C3" s="52" t="s">
        <v>5</v>
      </c>
      <c r="D3" s="52" t="s">
        <v>6</v>
      </c>
      <c r="E3" s="2"/>
      <c r="F3" s="2"/>
    </row>
    <row r="4" spans="2:6" s="1" customFormat="1" x14ac:dyDescent="0.25">
      <c r="B4" s="240"/>
      <c r="C4" s="190" t="s">
        <v>449</v>
      </c>
      <c r="D4" s="52" t="s">
        <v>255</v>
      </c>
      <c r="E4" s="2"/>
      <c r="F4" s="2"/>
    </row>
    <row r="5" spans="2:6" s="1" customFormat="1" x14ac:dyDescent="0.25">
      <c r="B5" s="240"/>
      <c r="C5" s="190"/>
      <c r="D5" s="52" t="s">
        <v>450</v>
      </c>
      <c r="E5" s="2"/>
      <c r="F5" s="2"/>
    </row>
    <row r="6" spans="2:6" x14ac:dyDescent="0.25">
      <c r="B6" s="69">
        <v>33</v>
      </c>
    </row>
    <row r="7" spans="2:6" ht="15.75" customHeight="1" x14ac:dyDescent="0.25">
      <c r="B7" s="267" t="s">
        <v>451</v>
      </c>
      <c r="C7" s="267"/>
      <c r="D7" s="267"/>
    </row>
    <row r="8" spans="2:6" x14ac:dyDescent="0.25">
      <c r="B8" s="268" t="s">
        <v>30</v>
      </c>
      <c r="C8" s="268"/>
      <c r="D8" s="133" t="s">
        <v>262</v>
      </c>
    </row>
    <row r="9" spans="2:6" x14ac:dyDescent="0.25">
      <c r="B9" s="269" t="s">
        <v>265</v>
      </c>
      <c r="C9" s="269"/>
      <c r="D9" s="46">
        <v>10</v>
      </c>
    </row>
    <row r="10" spans="2:6" x14ac:dyDescent="0.25">
      <c r="B10" s="269" t="s">
        <v>267</v>
      </c>
      <c r="C10" s="269"/>
      <c r="D10" s="47">
        <v>6</v>
      </c>
    </row>
    <row r="11" spans="2:6" x14ac:dyDescent="0.25">
      <c r="B11" s="269" t="s">
        <v>273</v>
      </c>
      <c r="C11" s="269"/>
      <c r="D11" s="48">
        <v>2</v>
      </c>
    </row>
    <row r="12" spans="2:6" x14ac:dyDescent="0.25">
      <c r="B12" s="269" t="s">
        <v>280</v>
      </c>
      <c r="C12" s="269"/>
      <c r="D12" s="49" t="s">
        <v>452</v>
      </c>
    </row>
    <row r="13" spans="2:6" x14ac:dyDescent="0.25">
      <c r="B13" s="51" t="s">
        <v>26</v>
      </c>
      <c r="C13" s="51" t="s">
        <v>30</v>
      </c>
      <c r="D13" s="51" t="s">
        <v>25</v>
      </c>
    </row>
    <row r="14" spans="2:6" x14ac:dyDescent="0.25">
      <c r="B14" s="266" t="s">
        <v>453</v>
      </c>
      <c r="C14" s="132" t="s">
        <v>454</v>
      </c>
      <c r="D14" s="50" t="s">
        <v>455</v>
      </c>
    </row>
    <row r="15" spans="2:6" x14ac:dyDescent="0.25">
      <c r="B15" s="266"/>
      <c r="C15" s="132" t="s">
        <v>456</v>
      </c>
      <c r="D15" s="50" t="s">
        <v>457</v>
      </c>
    </row>
    <row r="16" spans="2:6" x14ac:dyDescent="0.25">
      <c r="B16" s="266"/>
      <c r="C16" s="132" t="s">
        <v>458</v>
      </c>
      <c r="D16" s="50" t="s">
        <v>459</v>
      </c>
    </row>
    <row r="17" spans="2:4" x14ac:dyDescent="0.25">
      <c r="B17" s="266"/>
      <c r="C17" s="132" t="s">
        <v>460</v>
      </c>
      <c r="D17" s="50" t="s">
        <v>461</v>
      </c>
    </row>
    <row r="18" spans="2:4" x14ac:dyDescent="0.25">
      <c r="B18" s="266" t="s">
        <v>462</v>
      </c>
      <c r="C18" s="132" t="s">
        <v>454</v>
      </c>
      <c r="D18" s="50" t="s">
        <v>463</v>
      </c>
    </row>
    <row r="19" spans="2:4" x14ac:dyDescent="0.25">
      <c r="B19" s="266"/>
      <c r="C19" s="132" t="s">
        <v>456</v>
      </c>
      <c r="D19" s="50" t="s">
        <v>464</v>
      </c>
    </row>
    <row r="20" spans="2:4" x14ac:dyDescent="0.25">
      <c r="B20" s="266"/>
      <c r="C20" s="132" t="s">
        <v>458</v>
      </c>
      <c r="D20" s="50" t="s">
        <v>465</v>
      </c>
    </row>
    <row r="21" spans="2:4" x14ac:dyDescent="0.25">
      <c r="B21" s="266"/>
      <c r="C21" s="132" t="s">
        <v>460</v>
      </c>
      <c r="D21" s="50" t="s">
        <v>466</v>
      </c>
    </row>
    <row r="22" spans="2:4" x14ac:dyDescent="0.25">
      <c r="B22" s="266" t="s">
        <v>467</v>
      </c>
      <c r="C22" s="132" t="s">
        <v>454</v>
      </c>
      <c r="D22" s="50" t="s">
        <v>468</v>
      </c>
    </row>
    <row r="23" spans="2:4" x14ac:dyDescent="0.25">
      <c r="B23" s="266"/>
      <c r="C23" s="132" t="s">
        <v>456</v>
      </c>
      <c r="D23" s="50" t="s">
        <v>469</v>
      </c>
    </row>
    <row r="24" spans="2:4" x14ac:dyDescent="0.25">
      <c r="B24" s="266"/>
      <c r="C24" s="132" t="s">
        <v>458</v>
      </c>
      <c r="D24" s="50" t="s">
        <v>470</v>
      </c>
    </row>
    <row r="25" spans="2:4" x14ac:dyDescent="0.25">
      <c r="B25" s="266"/>
      <c r="C25" s="132" t="s">
        <v>460</v>
      </c>
      <c r="D25" s="50" t="s">
        <v>471</v>
      </c>
    </row>
    <row r="26" spans="2:4" x14ac:dyDescent="0.25">
      <c r="B26" s="266" t="s">
        <v>472</v>
      </c>
      <c r="C26" s="132" t="s">
        <v>454</v>
      </c>
      <c r="D26" s="50" t="s">
        <v>473</v>
      </c>
    </row>
    <row r="27" spans="2:4" x14ac:dyDescent="0.25">
      <c r="B27" s="266"/>
      <c r="C27" s="132" t="s">
        <v>456</v>
      </c>
      <c r="D27" s="50" t="s">
        <v>474</v>
      </c>
    </row>
    <row r="28" spans="2:4" x14ac:dyDescent="0.25">
      <c r="B28" s="266"/>
      <c r="C28" s="132" t="s">
        <v>458</v>
      </c>
      <c r="D28" s="50" t="s">
        <v>475</v>
      </c>
    </row>
    <row r="29" spans="2:4" x14ac:dyDescent="0.25">
      <c r="B29" s="266"/>
      <c r="C29" s="132" t="s">
        <v>460</v>
      </c>
      <c r="D29" s="50" t="s">
        <v>476</v>
      </c>
    </row>
    <row r="30" spans="2:4" x14ac:dyDescent="0.25">
      <c r="B30" s="266" t="s">
        <v>477</v>
      </c>
      <c r="C30" s="132" t="s">
        <v>454</v>
      </c>
      <c r="D30" s="50" t="s">
        <v>478</v>
      </c>
    </row>
    <row r="31" spans="2:4" x14ac:dyDescent="0.25">
      <c r="B31" s="266"/>
      <c r="C31" s="132" t="s">
        <v>456</v>
      </c>
      <c r="D31" s="50" t="s">
        <v>479</v>
      </c>
    </row>
    <row r="32" spans="2:4" ht="28.5" x14ac:dyDescent="0.25">
      <c r="B32" s="266"/>
      <c r="C32" s="132" t="s">
        <v>458</v>
      </c>
      <c r="D32" s="50" t="s">
        <v>480</v>
      </c>
    </row>
    <row r="33" spans="2:4" x14ac:dyDescent="0.25">
      <c r="B33" s="266"/>
      <c r="C33" s="132" t="s">
        <v>460</v>
      </c>
      <c r="D33" s="50" t="s">
        <v>481</v>
      </c>
    </row>
    <row r="34" spans="2:4" x14ac:dyDescent="0.25">
      <c r="B34" s="266" t="s">
        <v>482</v>
      </c>
      <c r="C34" s="132" t="s">
        <v>454</v>
      </c>
      <c r="D34" s="50" t="s">
        <v>483</v>
      </c>
    </row>
    <row r="35" spans="2:4" x14ac:dyDescent="0.25">
      <c r="B35" s="266"/>
      <c r="C35" s="132" t="s">
        <v>456</v>
      </c>
      <c r="D35" s="50" t="s">
        <v>484</v>
      </c>
    </row>
    <row r="36" spans="2:4" x14ac:dyDescent="0.25">
      <c r="B36" s="266"/>
      <c r="C36" s="132" t="s">
        <v>458</v>
      </c>
      <c r="D36" s="50" t="s">
        <v>485</v>
      </c>
    </row>
    <row r="37" spans="2:4" x14ac:dyDescent="0.25">
      <c r="B37" s="266"/>
      <c r="C37" s="132" t="s">
        <v>460</v>
      </c>
      <c r="D37" s="50" t="s">
        <v>486</v>
      </c>
    </row>
    <row r="38" spans="2:4" ht="42.75" x14ac:dyDescent="0.25">
      <c r="B38" s="266" t="s">
        <v>487</v>
      </c>
      <c r="C38" s="132" t="s">
        <v>454</v>
      </c>
      <c r="D38" s="50" t="s">
        <v>488</v>
      </c>
    </row>
    <row r="39" spans="2:4" ht="42.75" x14ac:dyDescent="0.25">
      <c r="B39" s="266"/>
      <c r="C39" s="132" t="s">
        <v>456</v>
      </c>
      <c r="D39" s="50" t="s">
        <v>489</v>
      </c>
    </row>
    <row r="40" spans="2:4" ht="28.5" x14ac:dyDescent="0.25">
      <c r="B40" s="266"/>
      <c r="C40" s="132" t="s">
        <v>458</v>
      </c>
      <c r="D40" s="50" t="s">
        <v>490</v>
      </c>
    </row>
    <row r="41" spans="2:4" ht="28.5" x14ac:dyDescent="0.25">
      <c r="B41" s="266"/>
      <c r="C41" s="132" t="s">
        <v>460</v>
      </c>
      <c r="D41" s="50" t="s">
        <v>491</v>
      </c>
    </row>
    <row r="42" spans="2:4" ht="28.5" x14ac:dyDescent="0.25">
      <c r="B42" s="266" t="s">
        <v>492</v>
      </c>
      <c r="C42" s="132" t="s">
        <v>454</v>
      </c>
      <c r="D42" s="50" t="s">
        <v>493</v>
      </c>
    </row>
    <row r="43" spans="2:4" ht="28.5" x14ac:dyDescent="0.25">
      <c r="B43" s="266"/>
      <c r="C43" s="132" t="s">
        <v>456</v>
      </c>
      <c r="D43" s="50" t="s">
        <v>494</v>
      </c>
    </row>
    <row r="44" spans="2:4" ht="39" customHeight="1" x14ac:dyDescent="0.25">
      <c r="B44" s="266"/>
      <c r="C44" s="132" t="s">
        <v>458</v>
      </c>
      <c r="D44" s="50" t="s">
        <v>495</v>
      </c>
    </row>
    <row r="45" spans="2:4" ht="44.25" customHeight="1" x14ac:dyDescent="0.25">
      <c r="B45" s="266"/>
      <c r="C45" s="132" t="s">
        <v>460</v>
      </c>
      <c r="D45" s="50" t="s">
        <v>496</v>
      </c>
    </row>
    <row r="46" spans="2:4" ht="74.25" customHeight="1" x14ac:dyDescent="0.25">
      <c r="B46" s="266" t="s">
        <v>497</v>
      </c>
      <c r="C46" s="132" t="s">
        <v>454</v>
      </c>
      <c r="D46" s="50" t="s">
        <v>498</v>
      </c>
    </row>
    <row r="47" spans="2:4" ht="57.75" x14ac:dyDescent="0.25">
      <c r="B47" s="266"/>
      <c r="C47" s="132" t="s">
        <v>456</v>
      </c>
      <c r="D47" s="50" t="s">
        <v>499</v>
      </c>
    </row>
    <row r="48" spans="2:4" ht="28.5" x14ac:dyDescent="0.25">
      <c r="B48" s="266"/>
      <c r="C48" s="132" t="s">
        <v>458</v>
      </c>
      <c r="D48" s="50" t="s">
        <v>500</v>
      </c>
    </row>
    <row r="49" spans="2:4" ht="28.5" x14ac:dyDescent="0.25">
      <c r="B49" s="266"/>
      <c r="C49" s="132" t="s">
        <v>460</v>
      </c>
      <c r="D49" s="50" t="s">
        <v>501</v>
      </c>
    </row>
    <row r="50" spans="2:4" ht="28.5" x14ac:dyDescent="0.25">
      <c r="B50" s="266" t="s">
        <v>502</v>
      </c>
      <c r="C50" s="132" t="s">
        <v>454</v>
      </c>
      <c r="D50" s="50" t="s">
        <v>503</v>
      </c>
    </row>
    <row r="51" spans="2:4" x14ac:dyDescent="0.25">
      <c r="B51" s="266"/>
      <c r="C51" s="132" t="s">
        <v>456</v>
      </c>
      <c r="D51" s="50" t="s">
        <v>504</v>
      </c>
    </row>
    <row r="52" spans="2:4" x14ac:dyDescent="0.25">
      <c r="B52" s="266"/>
      <c r="C52" s="132" t="s">
        <v>458</v>
      </c>
      <c r="D52" s="50" t="s">
        <v>505</v>
      </c>
    </row>
    <row r="53" spans="2:4" x14ac:dyDescent="0.25">
      <c r="B53" s="266"/>
      <c r="C53" s="132" t="s">
        <v>460</v>
      </c>
      <c r="D53" s="50" t="s">
        <v>506</v>
      </c>
    </row>
    <row r="54" spans="2:4" ht="28.5" x14ac:dyDescent="0.25">
      <c r="B54" s="266" t="s">
        <v>507</v>
      </c>
      <c r="C54" s="132" t="s">
        <v>454</v>
      </c>
      <c r="D54" s="50" t="s">
        <v>508</v>
      </c>
    </row>
    <row r="55" spans="2:4" ht="28.5" x14ac:dyDescent="0.25">
      <c r="B55" s="266"/>
      <c r="C55" s="132" t="s">
        <v>456</v>
      </c>
      <c r="D55" s="50" t="s">
        <v>509</v>
      </c>
    </row>
    <row r="56" spans="2:4" ht="28.5" x14ac:dyDescent="0.25">
      <c r="B56" s="266"/>
      <c r="C56" s="132" t="s">
        <v>458</v>
      </c>
      <c r="D56" s="50" t="s">
        <v>510</v>
      </c>
    </row>
    <row r="57" spans="2:4" ht="28.5" x14ac:dyDescent="0.25">
      <c r="B57" s="266"/>
      <c r="C57" s="132" t="s">
        <v>460</v>
      </c>
      <c r="D57" s="50" t="s">
        <v>511</v>
      </c>
    </row>
    <row r="58" spans="2:4" ht="78.75" customHeight="1" x14ac:dyDescent="0.25">
      <c r="B58" s="266" t="s">
        <v>512</v>
      </c>
      <c r="C58" s="132" t="s">
        <v>454</v>
      </c>
      <c r="D58" s="50" t="s">
        <v>513</v>
      </c>
    </row>
    <row r="59" spans="2:4" ht="57" x14ac:dyDescent="0.25">
      <c r="B59" s="266"/>
      <c r="C59" s="132" t="s">
        <v>456</v>
      </c>
      <c r="D59" s="50" t="s">
        <v>514</v>
      </c>
    </row>
    <row r="60" spans="2:4" ht="57" x14ac:dyDescent="0.25">
      <c r="B60" s="266"/>
      <c r="C60" s="132" t="s">
        <v>458</v>
      </c>
      <c r="D60" s="50" t="s">
        <v>515</v>
      </c>
    </row>
    <row r="61" spans="2:4" ht="96" customHeight="1" x14ac:dyDescent="0.25">
      <c r="B61" s="266"/>
      <c r="C61" s="132" t="s">
        <v>460</v>
      </c>
      <c r="D61" s="50" t="s">
        <v>516</v>
      </c>
    </row>
    <row r="62" spans="2:4" ht="28.5" x14ac:dyDescent="0.25">
      <c r="B62" s="266" t="s">
        <v>517</v>
      </c>
      <c r="C62" s="132" t="s">
        <v>454</v>
      </c>
      <c r="D62" s="50" t="s">
        <v>518</v>
      </c>
    </row>
    <row r="63" spans="2:4" ht="28.5" x14ac:dyDescent="0.25">
      <c r="B63" s="266"/>
      <c r="C63" s="132" t="s">
        <v>456</v>
      </c>
      <c r="D63" s="50" t="s">
        <v>519</v>
      </c>
    </row>
    <row r="64" spans="2:4" ht="28.5" x14ac:dyDescent="0.25">
      <c r="B64" s="266"/>
      <c r="C64" s="132" t="s">
        <v>458</v>
      </c>
      <c r="D64" s="50" t="s">
        <v>520</v>
      </c>
    </row>
    <row r="65" spans="2:12" x14ac:dyDescent="0.25">
      <c r="B65" s="266"/>
      <c r="C65" s="132" t="s">
        <v>460</v>
      </c>
      <c r="D65" s="50" t="s">
        <v>521</v>
      </c>
    </row>
    <row r="66" spans="2:12" ht="28.5" x14ac:dyDescent="0.25">
      <c r="B66" s="266" t="s">
        <v>522</v>
      </c>
      <c r="C66" s="132" t="s">
        <v>454</v>
      </c>
      <c r="D66" s="50" t="s">
        <v>523</v>
      </c>
    </row>
    <row r="67" spans="2:12" ht="28.5" x14ac:dyDescent="0.25">
      <c r="B67" s="266"/>
      <c r="C67" s="132" t="s">
        <v>456</v>
      </c>
      <c r="D67" s="50" t="s">
        <v>524</v>
      </c>
    </row>
    <row r="68" spans="2:12" ht="28.5" x14ac:dyDescent="0.25">
      <c r="B68" s="266"/>
      <c r="C68" s="132" t="s">
        <v>458</v>
      </c>
      <c r="D68" s="50" t="s">
        <v>525</v>
      </c>
    </row>
    <row r="69" spans="2:12" x14ac:dyDescent="0.25">
      <c r="B69" s="266"/>
      <c r="C69" s="132" t="s">
        <v>460</v>
      </c>
      <c r="D69" s="50" t="s">
        <v>526</v>
      </c>
    </row>
    <row r="70" spans="2:12" ht="28.5" x14ac:dyDescent="0.25">
      <c r="B70" s="266" t="s">
        <v>527</v>
      </c>
      <c r="C70" s="132" t="s">
        <v>454</v>
      </c>
      <c r="D70" s="50" t="s">
        <v>528</v>
      </c>
    </row>
    <row r="71" spans="2:12" ht="28.5" x14ac:dyDescent="0.25">
      <c r="B71" s="266"/>
      <c r="C71" s="132" t="s">
        <v>456</v>
      </c>
      <c r="D71" s="50" t="s">
        <v>529</v>
      </c>
    </row>
    <row r="72" spans="2:12" ht="28.5" x14ac:dyDescent="0.25">
      <c r="B72" s="266"/>
      <c r="C72" s="132" t="s">
        <v>458</v>
      </c>
      <c r="D72" s="50" t="s">
        <v>530</v>
      </c>
    </row>
    <row r="73" spans="2:12" ht="28.5" x14ac:dyDescent="0.25">
      <c r="B73" s="266"/>
      <c r="C73" s="132" t="s">
        <v>460</v>
      </c>
      <c r="D73" s="50" t="s">
        <v>531</v>
      </c>
    </row>
    <row r="75" spans="2:12" x14ac:dyDescent="0.25">
      <c r="B75" s="92" t="s">
        <v>247</v>
      </c>
      <c r="C75" s="91"/>
      <c r="D75" s="91"/>
      <c r="E75" s="91"/>
      <c r="F75" s="91"/>
      <c r="G75" s="91"/>
      <c r="H75" s="91"/>
      <c r="I75" s="91"/>
      <c r="J75" s="91"/>
      <c r="K75" s="91"/>
      <c r="L75" s="91"/>
    </row>
    <row r="76" spans="2:12" x14ac:dyDescent="0.25">
      <c r="B76" s="203" t="s">
        <v>248</v>
      </c>
      <c r="C76" s="203"/>
      <c r="D76" s="203"/>
      <c r="E76" s="90"/>
      <c r="F76" s="90"/>
      <c r="G76" s="90"/>
      <c r="H76" s="90"/>
      <c r="I76" s="90"/>
      <c r="J76" s="90"/>
      <c r="K76" s="90"/>
      <c r="L76" s="90"/>
    </row>
    <row r="77" spans="2:12" x14ac:dyDescent="0.25">
      <c r="B77" s="203" t="s">
        <v>249</v>
      </c>
      <c r="C77" s="203"/>
      <c r="D77" s="203"/>
      <c r="E77" s="90"/>
      <c r="F77" s="90"/>
      <c r="G77" s="90"/>
      <c r="H77" s="90"/>
      <c r="I77" s="90"/>
      <c r="J77" s="90"/>
      <c r="K77" s="90"/>
      <c r="L77" s="90"/>
    </row>
    <row r="78" spans="2:12" x14ac:dyDescent="0.25">
      <c r="B78" s="203" t="s">
        <v>250</v>
      </c>
      <c r="C78" s="203"/>
      <c r="D78" s="203"/>
      <c r="E78" s="90"/>
      <c r="F78" s="90"/>
      <c r="G78" s="90"/>
      <c r="H78" s="90"/>
      <c r="I78" s="90"/>
      <c r="J78" s="90"/>
      <c r="K78" s="90"/>
      <c r="L78" s="90"/>
    </row>
    <row r="79" spans="2:12" x14ac:dyDescent="0.25">
      <c r="B79" s="203" t="s">
        <v>251</v>
      </c>
      <c r="C79" s="203"/>
      <c r="D79" s="203"/>
      <c r="E79" s="90"/>
      <c r="F79" s="90"/>
      <c r="G79" s="90"/>
      <c r="H79" s="90"/>
      <c r="I79" s="90"/>
      <c r="J79" s="90"/>
      <c r="K79" s="90"/>
      <c r="L79" s="90"/>
    </row>
    <row r="80" spans="2:12" x14ac:dyDescent="0.25">
      <c r="B80" s="201" t="s">
        <v>252</v>
      </c>
      <c r="C80" s="201"/>
      <c r="D80" s="201"/>
      <c r="E80" s="90"/>
      <c r="F80" s="90"/>
      <c r="G80" s="90"/>
      <c r="H80" s="90"/>
      <c r="I80" s="90"/>
      <c r="J80" s="90"/>
      <c r="K80" s="90"/>
      <c r="L80" s="90"/>
    </row>
    <row r="81" spans="2:12" x14ac:dyDescent="0.25">
      <c r="B81" s="201" t="s">
        <v>253</v>
      </c>
      <c r="C81" s="201"/>
      <c r="D81" s="201"/>
      <c r="E81" s="90"/>
      <c r="F81" s="90"/>
      <c r="G81" s="90"/>
      <c r="H81" s="90"/>
      <c r="I81" s="90"/>
      <c r="J81" s="90"/>
      <c r="K81" s="90"/>
      <c r="L81" s="90"/>
    </row>
  </sheetData>
  <sheetProtection algorithmName="SHA-512" hashValue="4k83UOFLH9dPA9TmCBokhoYg1uYeemglTRqFXcyew//XpPPRxvBn9CmxUyJro8YVeHleqX/YDQqZo+AA+jp4oQ==" saltValue="jU5Kuh8xjtYICxcE7AGvdQ==" spinCount="100000" sheet="1" objects="1" scenarios="1"/>
  <mergeCells count="29">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 ref="B62:B65"/>
    <mergeCell ref="B66:B69"/>
    <mergeCell ref="B70:B73"/>
    <mergeCell ref="B38:B41"/>
    <mergeCell ref="B42:B45"/>
    <mergeCell ref="B46:B49"/>
    <mergeCell ref="B50:B53"/>
    <mergeCell ref="B54:B57"/>
    <mergeCell ref="B58:B61"/>
    <mergeCell ref="B81:D81"/>
    <mergeCell ref="B76:D76"/>
    <mergeCell ref="B77:D77"/>
    <mergeCell ref="B78:D78"/>
    <mergeCell ref="B79:D79"/>
    <mergeCell ref="B80:D80"/>
  </mergeCells>
  <pageMargins left="0.70866141732283472" right="0.70866141732283472" top="0.74803149606299213" bottom="0.74803149606299213" header="0.31496062992125984" footer="0.31496062992125984"/>
  <pageSetup scale="24" orientation="landscape" r:id="rId1"/>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AF39-DA0B-430C-8AD3-2D9720623901}">
  <dimension ref="A2:K33"/>
  <sheetViews>
    <sheetView workbookViewId="0">
      <pane xSplit="1" ySplit="7" topLeftCell="B8" activePane="bottomRight" state="frozen"/>
      <selection pane="topRight" activeCell="B1" sqref="B1"/>
      <selection pane="bottomLeft" activeCell="A8" sqref="A8"/>
      <selection pane="bottomRight" activeCell="C11" sqref="C11"/>
    </sheetView>
  </sheetViews>
  <sheetFormatPr baseColWidth="10" defaultColWidth="11.42578125" defaultRowHeight="15" x14ac:dyDescent="0.25"/>
  <cols>
    <col min="1" max="1" width="11.42578125" style="74" customWidth="1"/>
    <col min="2" max="2" width="13.5703125" style="1" customWidth="1"/>
    <col min="3" max="3" width="78.140625" style="1" customWidth="1"/>
    <col min="4" max="4" width="17.42578125" style="1" customWidth="1"/>
    <col min="5" max="5" width="15.42578125" style="1" customWidth="1"/>
    <col min="6" max="16384" width="11.42578125" style="74"/>
  </cols>
  <sheetData>
    <row r="2" spans="2:6" ht="15" customHeight="1" x14ac:dyDescent="0.25">
      <c r="B2" s="271"/>
      <c r="C2" s="82" t="s">
        <v>3</v>
      </c>
      <c r="D2" s="272" t="s">
        <v>4</v>
      </c>
      <c r="E2" s="272"/>
      <c r="F2" s="77"/>
    </row>
    <row r="3" spans="2:6" ht="15" customHeight="1" x14ac:dyDescent="0.25">
      <c r="B3" s="271"/>
      <c r="C3" s="82" t="s">
        <v>5</v>
      </c>
      <c r="D3" s="272" t="s">
        <v>6</v>
      </c>
      <c r="E3" s="272"/>
      <c r="F3" s="77"/>
    </row>
    <row r="4" spans="2:6" ht="15" customHeight="1" x14ac:dyDescent="0.25">
      <c r="B4" s="271"/>
      <c r="C4" s="272" t="s">
        <v>532</v>
      </c>
      <c r="D4" s="272" t="s">
        <v>255</v>
      </c>
      <c r="E4" s="272"/>
      <c r="F4" s="77"/>
    </row>
    <row r="5" spans="2:6" ht="15" customHeight="1" x14ac:dyDescent="0.25">
      <c r="B5" s="271"/>
      <c r="C5" s="272"/>
      <c r="D5" s="272" t="s">
        <v>533</v>
      </c>
      <c r="E5" s="272"/>
      <c r="F5" s="77"/>
    </row>
    <row r="6" spans="2:6" x14ac:dyDescent="0.25">
      <c r="B6" s="93">
        <v>33</v>
      </c>
      <c r="C6" s="81"/>
      <c r="D6" s="81"/>
      <c r="E6" s="81"/>
    </row>
    <row r="7" spans="2:6" x14ac:dyDescent="0.25">
      <c r="B7" s="79" t="s">
        <v>534</v>
      </c>
      <c r="C7" s="80" t="s">
        <v>535</v>
      </c>
      <c r="D7" s="80" t="s">
        <v>536</v>
      </c>
      <c r="E7" s="80" t="s">
        <v>537</v>
      </c>
    </row>
    <row r="8" spans="2:6" ht="43.5" x14ac:dyDescent="0.25">
      <c r="B8" s="166">
        <v>44250</v>
      </c>
      <c r="C8" s="167" t="s">
        <v>538</v>
      </c>
      <c r="D8" s="167" t="s">
        <v>539</v>
      </c>
      <c r="E8" s="167" t="s">
        <v>540</v>
      </c>
    </row>
    <row r="9" spans="2:6" ht="43.5" x14ac:dyDescent="0.25">
      <c r="B9" s="168">
        <v>44816</v>
      </c>
      <c r="C9" s="169" t="s">
        <v>541</v>
      </c>
      <c r="D9" s="169" t="s">
        <v>539</v>
      </c>
      <c r="E9" s="169" t="s">
        <v>540</v>
      </c>
    </row>
    <row r="10" spans="2:6" ht="43.5" x14ac:dyDescent="0.25">
      <c r="B10" s="168">
        <v>44971</v>
      </c>
      <c r="C10" s="170" t="s">
        <v>542</v>
      </c>
      <c r="D10" s="169" t="s">
        <v>539</v>
      </c>
      <c r="E10" s="169" t="s">
        <v>540</v>
      </c>
    </row>
    <row r="11" spans="2:6" x14ac:dyDescent="0.25">
      <c r="B11" s="78"/>
      <c r="C11" s="78"/>
      <c r="D11" s="78"/>
      <c r="E11" s="78"/>
    </row>
    <row r="12" spans="2:6" x14ac:dyDescent="0.25">
      <c r="B12" s="78"/>
      <c r="C12" s="78"/>
      <c r="D12" s="78"/>
      <c r="E12" s="78"/>
    </row>
    <row r="13" spans="2:6" x14ac:dyDescent="0.25">
      <c r="B13" s="78"/>
      <c r="C13" s="78"/>
      <c r="D13" s="78"/>
      <c r="E13" s="78"/>
    </row>
    <row r="14" spans="2:6" x14ac:dyDescent="0.25">
      <c r="B14" s="78"/>
      <c r="C14" s="78"/>
      <c r="D14" s="78"/>
      <c r="E14" s="78"/>
    </row>
    <row r="15" spans="2:6" x14ac:dyDescent="0.25">
      <c r="B15" s="78"/>
      <c r="C15" s="78"/>
      <c r="D15" s="78"/>
      <c r="E15" s="78"/>
    </row>
    <row r="16" spans="2:6" x14ac:dyDescent="0.25">
      <c r="B16" s="78"/>
      <c r="C16" s="78"/>
      <c r="D16" s="78"/>
      <c r="E16" s="78"/>
    </row>
    <row r="17" spans="1:11" x14ac:dyDescent="0.25">
      <c r="B17" s="78"/>
      <c r="C17" s="78"/>
      <c r="D17" s="78"/>
      <c r="E17" s="78"/>
    </row>
    <row r="18" spans="1:11" x14ac:dyDescent="0.25">
      <c r="B18" s="78"/>
      <c r="C18" s="78"/>
      <c r="D18" s="78"/>
      <c r="E18" s="78"/>
    </row>
    <row r="19" spans="1:11" x14ac:dyDescent="0.25">
      <c r="B19" s="78"/>
      <c r="C19" s="78"/>
      <c r="D19" s="78"/>
      <c r="E19" s="78"/>
    </row>
    <row r="20" spans="1:11" x14ac:dyDescent="0.25">
      <c r="B20" s="78"/>
      <c r="C20" s="78"/>
      <c r="D20" s="78"/>
      <c r="E20" s="78"/>
    </row>
    <row r="21" spans="1:11" x14ac:dyDescent="0.25">
      <c r="B21" s="78"/>
      <c r="C21" s="78"/>
      <c r="D21" s="78"/>
      <c r="E21" s="78"/>
    </row>
    <row r="22" spans="1:11" x14ac:dyDescent="0.25">
      <c r="B22" s="78"/>
      <c r="C22" s="78"/>
      <c r="D22" s="78"/>
      <c r="E22" s="78"/>
    </row>
    <row r="23" spans="1:11" x14ac:dyDescent="0.25">
      <c r="B23" s="78"/>
      <c r="C23" s="78"/>
      <c r="D23" s="78"/>
      <c r="E23" s="78"/>
    </row>
    <row r="24" spans="1:11" x14ac:dyDescent="0.25">
      <c r="B24" s="78"/>
      <c r="C24" s="78"/>
      <c r="D24" s="78"/>
      <c r="E24" s="78"/>
    </row>
    <row r="26" spans="1:11" customFormat="1" x14ac:dyDescent="0.25">
      <c r="A26" s="1"/>
      <c r="B26" s="1" t="s">
        <v>247</v>
      </c>
      <c r="C26" s="1"/>
      <c r="D26" s="1"/>
      <c r="E26" s="1"/>
      <c r="F26" s="1"/>
      <c r="G26" s="1"/>
      <c r="H26" s="1"/>
      <c r="I26" s="1"/>
      <c r="J26" s="1"/>
      <c r="K26" s="1"/>
    </row>
    <row r="27" spans="1:11" s="1" customFormat="1" x14ac:dyDescent="0.25"/>
    <row r="28" spans="1:11" s="1" customFormat="1" x14ac:dyDescent="0.25">
      <c r="A28" s="94"/>
      <c r="B28" s="273" t="s">
        <v>248</v>
      </c>
      <c r="C28" s="273"/>
      <c r="D28" s="273"/>
      <c r="E28" s="273"/>
      <c r="F28" s="94"/>
      <c r="G28" s="94"/>
      <c r="H28" s="94"/>
      <c r="I28" s="94"/>
      <c r="J28" s="94"/>
      <c r="K28" s="94"/>
    </row>
    <row r="29" spans="1:11" s="1" customFormat="1" x14ac:dyDescent="0.25">
      <c r="A29" s="94"/>
      <c r="B29" s="273" t="s">
        <v>249</v>
      </c>
      <c r="C29" s="273"/>
      <c r="D29" s="273"/>
      <c r="E29" s="273"/>
      <c r="F29" s="94"/>
      <c r="G29" s="94"/>
      <c r="H29" s="94"/>
      <c r="I29" s="94"/>
      <c r="J29" s="94"/>
      <c r="K29" s="94"/>
    </row>
    <row r="30" spans="1:11" s="1" customFormat="1" x14ac:dyDescent="0.25">
      <c r="A30" s="94"/>
      <c r="B30" s="273" t="s">
        <v>250</v>
      </c>
      <c r="C30" s="273"/>
      <c r="D30" s="273"/>
      <c r="E30" s="273"/>
      <c r="F30" s="94"/>
      <c r="G30" s="94"/>
      <c r="H30" s="94"/>
      <c r="I30" s="94"/>
      <c r="J30" s="94"/>
      <c r="K30" s="94"/>
    </row>
    <row r="31" spans="1:11" s="1" customFormat="1" x14ac:dyDescent="0.25">
      <c r="A31" s="94"/>
      <c r="B31" s="273" t="s">
        <v>251</v>
      </c>
      <c r="C31" s="273"/>
      <c r="D31" s="273"/>
      <c r="E31" s="273"/>
      <c r="F31" s="94"/>
      <c r="G31" s="94"/>
      <c r="H31" s="94"/>
      <c r="I31" s="94"/>
      <c r="J31" s="94"/>
      <c r="K31" s="94"/>
    </row>
    <row r="32" spans="1:11" s="1" customFormat="1" x14ac:dyDescent="0.25">
      <c r="A32" s="94"/>
      <c r="B32" s="270" t="s">
        <v>252</v>
      </c>
      <c r="C32" s="270"/>
      <c r="D32" s="270"/>
      <c r="E32" s="270"/>
      <c r="F32" s="94"/>
      <c r="G32" s="94"/>
      <c r="H32" s="94"/>
      <c r="I32" s="94"/>
      <c r="J32" s="94"/>
      <c r="K32" s="94"/>
    </row>
    <row r="33" spans="1:11" s="1" customFormat="1" x14ac:dyDescent="0.25">
      <c r="A33" s="94"/>
      <c r="B33" s="270" t="s">
        <v>253</v>
      </c>
      <c r="C33" s="270"/>
      <c r="D33" s="270"/>
      <c r="E33" s="270"/>
      <c r="F33" s="94"/>
      <c r="G33" s="94"/>
      <c r="H33" s="94"/>
      <c r="I33" s="94"/>
      <c r="J33" s="94"/>
      <c r="K33" s="94"/>
    </row>
  </sheetData>
  <sheetProtection algorithmName="SHA-512" hashValue="AOF77ub3NpRuCJK9quqos4Wuh2JqxmKyCM/Hg5jEeJdTCZYpoIGyBcyuia+vdCbsx4vCVd/G49CeKsDEEk8OXw==" saltValue="7Cr0vEnzhGSxnlGCe+ee9A==" spinCount="100000" sheet="1" objects="1" scenarios="1"/>
  <mergeCells count="12">
    <mergeCell ref="B33:E33"/>
    <mergeCell ref="B2:B5"/>
    <mergeCell ref="D2:E2"/>
    <mergeCell ref="D3:E3"/>
    <mergeCell ref="D4:E4"/>
    <mergeCell ref="D5:E5"/>
    <mergeCell ref="C4:C5"/>
    <mergeCell ref="B28:E28"/>
    <mergeCell ref="B29:E29"/>
    <mergeCell ref="B30:E30"/>
    <mergeCell ref="B31:E31"/>
    <mergeCell ref="B32:E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MENÚ</vt:lpstr>
      <vt:lpstr>MATRIZ</vt:lpstr>
      <vt:lpstr>Valoracion del riesgo</vt:lpstr>
      <vt:lpstr>Tabla de peligros</vt:lpstr>
      <vt:lpstr>PELIGROS HIGIENICOS</vt:lpstr>
      <vt:lpstr>Control Cambios Registro </vt:lpstr>
      <vt:lpstr>MATRIZ!Área_de_impresión</vt:lpstr>
      <vt:lpstr>'PELIGROS HIGIENICOS'!Área_de_impresión</vt:lpstr>
      <vt:lpstr>'Tabla de peligros'!Área_de_impresión</vt:lpstr>
      <vt:lpstr>'Valoracion del riesgo'!Área_de_impresión</vt:lpstr>
      <vt:lpstr>MATRIZ!Títulos_a_imprimir</vt:lpstr>
      <vt:lpstr>'PELIGROS HIGIENICOS'!Títulos_a_imprimir</vt:lpstr>
      <vt:lpstr>'Tabla de peligros'!Títulos_a_imprimir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ANAY PINTO VALENCIA-Analista de procesos</dc:creator>
  <cp:keywords/>
  <dc:description/>
  <cp:lastModifiedBy>anay</cp:lastModifiedBy>
  <cp:revision/>
  <dcterms:created xsi:type="dcterms:W3CDTF">2017-04-28T13:22:52Z</dcterms:created>
  <dcterms:modified xsi:type="dcterms:W3CDTF">2023-03-02T17:53:52Z</dcterms:modified>
  <cp:category/>
  <cp:contentStatus/>
</cp:coreProperties>
</file>